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225" windowWidth="19440" windowHeight="9855" activeTab="0"/>
  </bookViews>
  <sheets>
    <sheet name="Figure-EducationSpending-EN" sheetId="4" r:id="rId1"/>
    <sheet name="Figure-DépensesEducation-FR" sheetId="12" r:id="rId2"/>
    <sheet name="Data 4.10" sheetId="5" r:id="rId3"/>
    <sheet name="Data 4.11" sheetId="6" r:id="rId4"/>
    <sheet name="data-4.12" sheetId="11"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 localSheetId="1">#REF!</definedName>
    <definedName name="\a">#REF!</definedName>
    <definedName name="\b" localSheetId="1">#REF!</definedName>
    <definedName name="\b">#REF!</definedName>
    <definedName name="_" localSheetId="1">#REF!,#REF!,#REF!,#REF!,#REF!,#REF!,#REF!,#REF!,#REF!,#REF!</definedName>
    <definedName name="_">#REF!,#REF!,#REF!,#REF!,#REF!,#REF!,#REF!,#REF!,#REF!,#REF!</definedName>
    <definedName name="__123Graph_ABERLGRAP" localSheetId="1" hidden="1">#REF!</definedName>
    <definedName name="__123Graph_ABERLGRAP" hidden="1">#REF!</definedName>
    <definedName name="__123Graph_ACATCH1" localSheetId="1" hidden="1">#REF!</definedName>
    <definedName name="__123Graph_ACATCH1" hidden="1">#REF!</definedName>
    <definedName name="__123Graph_ACONVERG1" localSheetId="1" hidden="1">#REF!</definedName>
    <definedName name="__123Graph_ACONVERG1" hidden="1">#REF!</definedName>
    <definedName name="__123Graph_AGRAPH2" localSheetId="1" hidden="1">#REF!</definedName>
    <definedName name="__123Graph_AGRAPH2" hidden="1">#REF!</definedName>
    <definedName name="__123Graph_AGRAPH41" localSheetId="1" hidden="1">#REF!</definedName>
    <definedName name="__123Graph_AGRAPH41" hidden="1">#REF!</definedName>
    <definedName name="__123Graph_AGRAPH42" localSheetId="1" hidden="1">#REF!</definedName>
    <definedName name="__123Graph_AGRAPH42" hidden="1">#REF!</definedName>
    <definedName name="__123Graph_AGRAPH44" localSheetId="1" hidden="1">#REF!</definedName>
    <definedName name="__123Graph_AGRAPH44" hidden="1">#REF!</definedName>
    <definedName name="__123Graph_APERIB" localSheetId="1" hidden="1">#REF!</definedName>
    <definedName name="__123Graph_APERIB" hidden="1">#REF!</definedName>
    <definedName name="__123Graph_APRODABSC" localSheetId="1" hidden="1">#REF!</definedName>
    <definedName name="__123Graph_APRODABSC" hidden="1">#REF!</definedName>
    <definedName name="__123Graph_APRODABSD" localSheetId="1" hidden="1">#REF!</definedName>
    <definedName name="__123Graph_APRODABSD" hidden="1">#REF!</definedName>
    <definedName name="__123Graph_APRODTRE2" localSheetId="1" hidden="1">#REF!</definedName>
    <definedName name="__123Graph_APRODTRE2" hidden="1">#REF!</definedName>
    <definedName name="__123Graph_APRODTRE3" localSheetId="1" hidden="1">#REF!</definedName>
    <definedName name="__123Graph_APRODTRE3" hidden="1">#REF!</definedName>
    <definedName name="__123Graph_APRODTRE4" localSheetId="1" hidden="1">#REF!</definedName>
    <definedName name="__123Graph_APRODTRE4" hidden="1">#REF!</definedName>
    <definedName name="__123Graph_APRODTREND" localSheetId="1" hidden="1">#REF!</definedName>
    <definedName name="__123Graph_APRODTREND" hidden="1">#REF!</definedName>
    <definedName name="__123Graph_AUTRECHT" localSheetId="1" hidden="1">#REF!</definedName>
    <definedName name="__123Graph_AUTRECHT" hidden="1">#REF!</definedName>
    <definedName name="__123Graph_BBERLGRAP" localSheetId="1" hidden="1">#REF!</definedName>
    <definedName name="__123Graph_BBERLGRAP" hidden="1">#REF!</definedName>
    <definedName name="__123Graph_BCATCH1" localSheetId="1" hidden="1">#REF!</definedName>
    <definedName name="__123Graph_BCATCH1" hidden="1">#REF!</definedName>
    <definedName name="__123Graph_BCONVERG1" localSheetId="1" hidden="1">#REF!</definedName>
    <definedName name="__123Graph_BCONVERG1" hidden="1">#REF!</definedName>
    <definedName name="__123Graph_BGRAPH2" localSheetId="1" hidden="1">#REF!</definedName>
    <definedName name="__123Graph_BGRAPH2" hidden="1">#REF!</definedName>
    <definedName name="__123Graph_BGRAPH41" localSheetId="1" hidden="1">#REF!</definedName>
    <definedName name="__123Graph_BGRAPH41" hidden="1">#REF!</definedName>
    <definedName name="__123Graph_BPERIB" localSheetId="1" hidden="1">#REF!</definedName>
    <definedName name="__123Graph_BPERIB" hidden="1">#REF!</definedName>
    <definedName name="__123Graph_BPRODABSC" localSheetId="1" hidden="1">#REF!</definedName>
    <definedName name="__123Graph_BPRODABSC" hidden="1">#REF!</definedName>
    <definedName name="__123Graph_BPRODABSD" localSheetId="1" hidden="1">#REF!</definedName>
    <definedName name="__123Graph_BPRODABSD" hidden="1">#REF!</definedName>
    <definedName name="__123Graph_CBERLGRAP" localSheetId="1" hidden="1">#REF!</definedName>
    <definedName name="__123Graph_CBERLGRAP" hidden="1">#REF!</definedName>
    <definedName name="__123Graph_CCATCH1" localSheetId="1" hidden="1">#REF!</definedName>
    <definedName name="__123Graph_CCATCH1" hidden="1">#REF!</definedName>
    <definedName name="__123Graph_CGRAPH41" localSheetId="1" hidden="1">#REF!</definedName>
    <definedName name="__123Graph_CGRAPH41" hidden="1">#REF!</definedName>
    <definedName name="__123Graph_CGRAPH44" localSheetId="1" hidden="1">#REF!</definedName>
    <definedName name="__123Graph_CGRAPH44" hidden="1">#REF!</definedName>
    <definedName name="__123Graph_CPERIA" localSheetId="1" hidden="1">#REF!</definedName>
    <definedName name="__123Graph_CPERIA" hidden="1">#REF!</definedName>
    <definedName name="__123Graph_CPERIB" localSheetId="1" hidden="1">#REF!</definedName>
    <definedName name="__123Graph_CPERIB" hidden="1">#REF!</definedName>
    <definedName name="__123Graph_CPRODABSC" localSheetId="1" hidden="1">#REF!</definedName>
    <definedName name="__123Graph_CPRODABSC" hidden="1">#REF!</definedName>
    <definedName name="__123Graph_CPRODTRE2" localSheetId="1" hidden="1">#REF!</definedName>
    <definedName name="__123Graph_CPRODTRE2" hidden="1">#REF!</definedName>
    <definedName name="__123Graph_CPRODTREND" localSheetId="1" hidden="1">#REF!</definedName>
    <definedName name="__123Graph_CPRODTREND" hidden="1">#REF!</definedName>
    <definedName name="__123Graph_CUTRECHT" localSheetId="1" hidden="1">#REF!</definedName>
    <definedName name="__123Graph_CUTRECHT" hidden="1">#REF!</definedName>
    <definedName name="__123Graph_DBERLGRAP" localSheetId="1" hidden="1">#REF!</definedName>
    <definedName name="__123Graph_DBERLGRAP" hidden="1">#REF!</definedName>
    <definedName name="__123Graph_DCATCH1" localSheetId="1" hidden="1">#REF!</definedName>
    <definedName name="__123Graph_DCATCH1" hidden="1">#REF!</definedName>
    <definedName name="__123Graph_DCONVERG1" localSheetId="1" hidden="1">#REF!</definedName>
    <definedName name="__123Graph_DCONVERG1" hidden="1">#REF!</definedName>
    <definedName name="__123Graph_DGRAPH41" localSheetId="1" hidden="1">#REF!</definedName>
    <definedName name="__123Graph_DGRAPH41" hidden="1">#REF!</definedName>
    <definedName name="__123Graph_DPERIA" localSheetId="1" hidden="1">#REF!</definedName>
    <definedName name="__123Graph_DPERIA" hidden="1">#REF!</definedName>
    <definedName name="__123Graph_DPERIB" localSheetId="1" hidden="1">#REF!</definedName>
    <definedName name="__123Graph_DPERIB" hidden="1">#REF!</definedName>
    <definedName name="__123Graph_DPRODABSC" localSheetId="1" hidden="1">#REF!</definedName>
    <definedName name="__123Graph_DPRODABSC" hidden="1">#REF!</definedName>
    <definedName name="__123Graph_DUTRECHT" localSheetId="1" hidden="1">#REF!</definedName>
    <definedName name="__123Graph_DUTRECHT" hidden="1">#REF!</definedName>
    <definedName name="__123Graph_EBERLGRAP" localSheetId="1" hidden="1">#REF!</definedName>
    <definedName name="__123Graph_EBERLGRAP" hidden="1">#REF!</definedName>
    <definedName name="__123Graph_ECONVERG1" localSheetId="1" hidden="1">#REF!</definedName>
    <definedName name="__123Graph_ECONVERG1" hidden="1">#REF!</definedName>
    <definedName name="__123Graph_EGRAPH41" localSheetId="1" hidden="1">#REF!</definedName>
    <definedName name="__123Graph_EGRAPH41" hidden="1">#REF!</definedName>
    <definedName name="__123Graph_EPERIA" localSheetId="1" hidden="1">#REF!</definedName>
    <definedName name="__123Graph_EPERIA" hidden="1">#REF!</definedName>
    <definedName name="__123Graph_EPRODABSC" localSheetId="1" hidden="1">#REF!</definedName>
    <definedName name="__123Graph_EPRODABSC" hidden="1">#REF!</definedName>
    <definedName name="__123Graph_F" localSheetId="1" hidden="1">#REF!</definedName>
    <definedName name="__123Graph_F" hidden="1">#REF!</definedName>
    <definedName name="__123Graph_FBERLGRAP" localSheetId="1" hidden="1">#REF!</definedName>
    <definedName name="__123Graph_FBERLGRAP" hidden="1">#REF!</definedName>
    <definedName name="__123Graph_FGRAPH41" localSheetId="1" hidden="1">#REF!</definedName>
    <definedName name="__123Graph_FGRAPH41" hidden="1">#REF!</definedName>
    <definedName name="__123Graph_FPRODABSC" localSheetId="1" hidden="1">#REF!</definedName>
    <definedName name="__123Graph_FPRODABSC" hidden="1">#REF!</definedName>
    <definedName name="__TAB3">#N/A</definedName>
    <definedName name="_1__123Graph_A_CURRENT" localSheetId="1" hidden="1">#REF!</definedName>
    <definedName name="_1__123Graph_A_CURRENT" hidden="1">#REF!</definedName>
    <definedName name="_1__123Graph_AChart_1" localSheetId="1" hidden="1">#REF!</definedName>
    <definedName name="_1__123Graph_AChart_1" hidden="1">#REF!</definedName>
    <definedName name="_10__123Graph_A_CURRENT_8" localSheetId="1" hidden="1">#REF!</definedName>
    <definedName name="_10__123Graph_A_CURRENT_8" hidden="1">#REF!</definedName>
    <definedName name="_11__123Graph_A_CURRENT_9" localSheetId="1" hidden="1">#REF!</definedName>
    <definedName name="_11__123Graph_A_CURRENT_9" hidden="1">#REF!</definedName>
    <definedName name="_12__123Graph_AChart_1" localSheetId="1" hidden="1">#REF!</definedName>
    <definedName name="_12__123Graph_AChart_1" hidden="1">#REF!</definedName>
    <definedName name="_13__123Graph_ADEV_EMPL" localSheetId="1" hidden="1">#REF!</definedName>
    <definedName name="_13__123Graph_ADEV_EMPL" hidden="1">#REF!</definedName>
    <definedName name="_14__123Graph_B_CURRENT" localSheetId="1" hidden="1">#REF!</definedName>
    <definedName name="_14__123Graph_B_CURRENT" hidden="1">#REF!</definedName>
    <definedName name="_15__123Graph_B_CURRENT_1" localSheetId="1" hidden="1">#REF!</definedName>
    <definedName name="_15__123Graph_B_CURRENT_1" hidden="1">#REF!</definedName>
    <definedName name="_16__123Graph_B_CURRENT_10" localSheetId="1" hidden="1">#REF!</definedName>
    <definedName name="_16__123Graph_B_CURRENT_10" hidden="1">#REF!</definedName>
    <definedName name="_17__123Graph_B_CURRENT_2" localSheetId="1" hidden="1">#REF!</definedName>
    <definedName name="_17__123Graph_B_CURRENT_2" hidden="1">#REF!</definedName>
    <definedName name="_18__123Graph_B_CURRENT_3" localSheetId="1" hidden="1">#REF!</definedName>
    <definedName name="_18__123Graph_B_CURRENT_3" hidden="1">#REF!</definedName>
    <definedName name="_19__123Graph_B_CURRENT_4" localSheetId="1" hidden="1">#REF!</definedName>
    <definedName name="_19__123Graph_B_CURRENT_4" hidden="1">#REF!</definedName>
    <definedName name="_2__123Graph_A_CURRENT_1" localSheetId="1" hidden="1">#REF!</definedName>
    <definedName name="_2__123Graph_A_CURRENT_1" hidden="1">#REF!</definedName>
    <definedName name="_2__123Graph_ADEV_EMPL" localSheetId="1" hidden="1">#REF!</definedName>
    <definedName name="_2__123Graph_ADEV_EMPL" hidden="1">#REF!</definedName>
    <definedName name="_20__123Graph_B_CURRENT_5" localSheetId="1" hidden="1">#REF!</definedName>
    <definedName name="_20__123Graph_B_CURRENT_5" hidden="1">#REF!</definedName>
    <definedName name="_21__123Graph_B_CURRENT_6" localSheetId="1" hidden="1">#REF!</definedName>
    <definedName name="_21__123Graph_B_CURRENT_6" hidden="1">#REF!</definedName>
    <definedName name="_22__123Graph_B_CURRENT_7" localSheetId="1" hidden="1">#REF!</definedName>
    <definedName name="_22__123Graph_B_CURRENT_7" hidden="1">#REF!</definedName>
    <definedName name="_23__123Graph_B_CURRENT_8" localSheetId="1" hidden="1">#REF!</definedName>
    <definedName name="_23__123Graph_B_CURRENT_8" hidden="1">#REF!</definedName>
    <definedName name="_24__123Graph_B_CURRENT_9" localSheetId="1" hidden="1">#REF!</definedName>
    <definedName name="_24__123Graph_B_CURRENT_9" hidden="1">#REF!</definedName>
    <definedName name="_25__123Graph_BDEV_EMPL" localSheetId="1" hidden="1">#REF!</definedName>
    <definedName name="_25__123Graph_BDEV_EMPL" hidden="1">#REF!</definedName>
    <definedName name="_26__123Graph_C_CURRENT" localSheetId="1" hidden="1">#REF!</definedName>
    <definedName name="_26__123Graph_C_CURRENT" hidden="1">#REF!</definedName>
    <definedName name="_27__123Graph_C_CURRENT_1" localSheetId="1" hidden="1">#REF!</definedName>
    <definedName name="_27__123Graph_C_CURRENT_1" hidden="1">#REF!</definedName>
    <definedName name="_28__123Graph_C_CURRENT_10" localSheetId="1" hidden="1">#REF!</definedName>
    <definedName name="_28__123Graph_C_CURRENT_10" hidden="1">#REF!</definedName>
    <definedName name="_29__123Graph_C_CURRENT_2" localSheetId="1" hidden="1">#REF!</definedName>
    <definedName name="_29__123Graph_C_CURRENT_2" hidden="1">#REF!</definedName>
    <definedName name="_3__123Graph_A_CURRENT_10" localSheetId="1" hidden="1">#REF!</definedName>
    <definedName name="_3__123Graph_A_CURRENT_10" hidden="1">#REF!</definedName>
    <definedName name="_3__123Graph_BDEV_EMPL" localSheetId="1" hidden="1">#REF!</definedName>
    <definedName name="_3__123Graph_BDEV_EMPL" hidden="1">#REF!</definedName>
    <definedName name="_30__123Graph_C_CURRENT_3" localSheetId="1" hidden="1">#REF!</definedName>
    <definedName name="_30__123Graph_C_CURRENT_3" hidden="1">#REF!</definedName>
    <definedName name="_31__123Graph_C_CURRENT_4" localSheetId="1" hidden="1">#REF!</definedName>
    <definedName name="_31__123Graph_C_CURRENT_4" hidden="1">#REF!</definedName>
    <definedName name="_32__123Graph_C_CURRENT_5" localSheetId="1" hidden="1">#REF!</definedName>
    <definedName name="_32__123Graph_C_CURRENT_5" hidden="1">#REF!</definedName>
    <definedName name="_33__123Graph_C_CURRENT_6" localSheetId="1" hidden="1">#REF!</definedName>
    <definedName name="_33__123Graph_C_CURRENT_6" hidden="1">#REF!</definedName>
    <definedName name="_34__123Graph_C_CURRENT_7" localSheetId="1" hidden="1">#REF!</definedName>
    <definedName name="_34__123Graph_C_CURRENT_7" hidden="1">#REF!</definedName>
    <definedName name="_35__123Graph_C_CURRENT_8" localSheetId="1" hidden="1">#REF!</definedName>
    <definedName name="_35__123Graph_C_CURRENT_8" hidden="1">#REF!</definedName>
    <definedName name="_36__123Graph_C_CURRENT_9" localSheetId="1" hidden="1">#REF!</definedName>
    <definedName name="_36__123Graph_C_CURRENT_9" hidden="1">#REF!</definedName>
    <definedName name="_37__123Graph_CDEV_EMPL" localSheetId="1" hidden="1">#REF!</definedName>
    <definedName name="_37__123Graph_CDEV_EMPL" hidden="1">#REF!</definedName>
    <definedName name="_38__123Graph_CSWE_EMPL" localSheetId="1" hidden="1">#REF!</definedName>
    <definedName name="_38__123Graph_CSWE_EMPL" hidden="1">#REF!</definedName>
    <definedName name="_39__123Graph_D_CURRENT" localSheetId="1" hidden="1">#REF!</definedName>
    <definedName name="_39__123Graph_D_CURRENT" hidden="1">#REF!</definedName>
    <definedName name="_4__123Graph_A_CURRENT_2" localSheetId="1" hidden="1">#REF!</definedName>
    <definedName name="_4__123Graph_A_CURRENT_2" hidden="1">#REF!</definedName>
    <definedName name="_4__123Graph_CDEV_EMPL" localSheetId="1" hidden="1">#REF!</definedName>
    <definedName name="_4__123Graph_CDEV_EMPL" hidden="1">#REF!</definedName>
    <definedName name="_40__123Graph_D_CURRENT_1" localSheetId="1" hidden="1">#REF!</definedName>
    <definedName name="_40__123Graph_D_CURRENT_1" hidden="1">#REF!</definedName>
    <definedName name="_41__123Graph_D_CURRENT_10" localSheetId="1" hidden="1">#REF!</definedName>
    <definedName name="_41__123Graph_D_CURRENT_10" hidden="1">#REF!</definedName>
    <definedName name="_42__123Graph_D_CURRENT_2" localSheetId="1" hidden="1">#REF!</definedName>
    <definedName name="_42__123Graph_D_CURRENT_2" hidden="1">#REF!</definedName>
    <definedName name="_43__123Graph_D_CURRENT_3" localSheetId="1" hidden="1">#REF!</definedName>
    <definedName name="_43__123Graph_D_CURRENT_3" hidden="1">#REF!</definedName>
    <definedName name="_44__123Graph_D_CURRENT_4" localSheetId="1" hidden="1">#REF!</definedName>
    <definedName name="_44__123Graph_D_CURRENT_4" hidden="1">#REF!</definedName>
    <definedName name="_45__123Graph_D_CURRENT_5" localSheetId="1" hidden="1">#REF!</definedName>
    <definedName name="_45__123Graph_D_CURRENT_5" hidden="1">#REF!</definedName>
    <definedName name="_46__123Graph_D_CURRENT_6" localSheetId="1" hidden="1">#REF!</definedName>
    <definedName name="_46__123Graph_D_CURRENT_6" hidden="1">#REF!</definedName>
    <definedName name="_47__123Graph_D_CURRENT_7" localSheetId="1" hidden="1">#REF!</definedName>
    <definedName name="_47__123Graph_D_CURRENT_7" hidden="1">#REF!</definedName>
    <definedName name="_48__123Graph_D_CURRENT_8" localSheetId="1" hidden="1">#REF!</definedName>
    <definedName name="_48__123Graph_D_CURRENT_8" hidden="1">#REF!</definedName>
    <definedName name="_49__123Graph_D_CURRENT_9" localSheetId="1" hidden="1">#REF!</definedName>
    <definedName name="_49__123Graph_D_CURRENT_9" hidden="1">#REF!</definedName>
    <definedName name="_5__123Graph_A_CURRENT_3" localSheetId="1" hidden="1">#REF!</definedName>
    <definedName name="_5__123Graph_A_CURRENT_3" hidden="1">#REF!</definedName>
    <definedName name="_5__123Graph_CSWE_EMPL" localSheetId="1" hidden="1">#REF!</definedName>
    <definedName name="_5__123Graph_CSWE_EMPL" hidden="1">#REF!</definedName>
    <definedName name="_50__123Graph_E_CURRENT" localSheetId="1" hidden="1">#REF!</definedName>
    <definedName name="_50__123Graph_E_CURRENT" hidden="1">#REF!</definedName>
    <definedName name="_51__123Graph_E_CURRENT_1" localSheetId="1" hidden="1">#REF!</definedName>
    <definedName name="_51__123Graph_E_CURRENT_1" hidden="1">#REF!</definedName>
    <definedName name="_52__123Graph_E_CURRENT_10" localSheetId="1" hidden="1">#REF!</definedName>
    <definedName name="_52__123Graph_E_CURRENT_10" hidden="1">#REF!</definedName>
    <definedName name="_53__123Graph_E_CURRENT_2" localSheetId="1" hidden="1">#REF!</definedName>
    <definedName name="_53__123Graph_E_CURRENT_2" hidden="1">#REF!</definedName>
    <definedName name="_54__123Graph_E_CURRENT_3" localSheetId="1" hidden="1">#REF!</definedName>
    <definedName name="_54__123Graph_E_CURRENT_3" hidden="1">#REF!</definedName>
    <definedName name="_55__123Graph_E_CURRENT_4" localSheetId="1" hidden="1">#REF!</definedName>
    <definedName name="_55__123Graph_E_CURRENT_4" hidden="1">#REF!</definedName>
    <definedName name="_56__123Graph_E_CURRENT_5" localSheetId="1" hidden="1">#REF!</definedName>
    <definedName name="_56__123Graph_E_CURRENT_5" hidden="1">#REF!</definedName>
    <definedName name="_57__123Graph_E_CURRENT_6" localSheetId="1" hidden="1">#REF!</definedName>
    <definedName name="_57__123Graph_E_CURRENT_6" hidden="1">#REF!</definedName>
    <definedName name="_58__123Graph_E_CURRENT_7" localSheetId="1" hidden="1">#REF!</definedName>
    <definedName name="_58__123Graph_E_CURRENT_7" hidden="1">#REF!</definedName>
    <definedName name="_59__123Graph_E_CURRENT_8" localSheetId="1" hidden="1">#REF!</definedName>
    <definedName name="_59__123Graph_E_CURRENT_8" hidden="1">#REF!</definedName>
    <definedName name="_6__123Graph_A_CURRENT_4" localSheetId="1" hidden="1">#REF!</definedName>
    <definedName name="_6__123Graph_A_CURRENT_4" hidden="1">#REF!</definedName>
    <definedName name="_60__123Graph_E_CURRENT_9" localSheetId="1" hidden="1">#REF!</definedName>
    <definedName name="_60__123Graph_E_CURRENT_9" hidden="1">#REF!</definedName>
    <definedName name="_61__123Graph_F_CURRENT" localSheetId="1" hidden="1">#REF!</definedName>
    <definedName name="_61__123Graph_F_CURRENT" hidden="1">#REF!</definedName>
    <definedName name="_62__123Graph_F_CURRENT_1" localSheetId="1" hidden="1">#REF!</definedName>
    <definedName name="_62__123Graph_F_CURRENT_1" hidden="1">#REF!</definedName>
    <definedName name="_63__123Graph_F_CURRENT_10" localSheetId="1" hidden="1">#REF!</definedName>
    <definedName name="_63__123Graph_F_CURRENT_10" hidden="1">#REF!</definedName>
    <definedName name="_64__123Graph_F_CURRENT_2" localSheetId="1" hidden="1">#REF!</definedName>
    <definedName name="_64__123Graph_F_CURRENT_2" hidden="1">#REF!</definedName>
    <definedName name="_65__123Graph_F_CURRENT_3" localSheetId="1" hidden="1">#REF!</definedName>
    <definedName name="_65__123Graph_F_CURRENT_3" hidden="1">#REF!</definedName>
    <definedName name="_66__123Graph_F_CURRENT_4" localSheetId="1" hidden="1">#REF!</definedName>
    <definedName name="_66__123Graph_F_CURRENT_4" hidden="1">#REF!</definedName>
    <definedName name="_67__123Graph_F_CURRENT_5" localSheetId="1" hidden="1">#REF!</definedName>
    <definedName name="_67__123Graph_F_CURRENT_5" hidden="1">#REF!</definedName>
    <definedName name="_68__123Graph_F_CURRENT_6" localSheetId="1" hidden="1">#REF!</definedName>
    <definedName name="_68__123Graph_F_CURRENT_6" hidden="1">#REF!</definedName>
    <definedName name="_69__123Graph_F_CURRENT_7" localSheetId="1" hidden="1">#REF!</definedName>
    <definedName name="_69__123Graph_F_CURRENT_7" hidden="1">#REF!</definedName>
    <definedName name="_7__123Graph_A_CURRENT_5" localSheetId="1" hidden="1">#REF!</definedName>
    <definedName name="_7__123Graph_A_CURRENT_5" hidden="1">#REF!</definedName>
    <definedName name="_70__123Graph_F_CURRENT_8" localSheetId="1" hidden="1">#REF!</definedName>
    <definedName name="_70__123Graph_F_CURRENT_8" hidden="1">#REF!</definedName>
    <definedName name="_71__123Graph_F_CURRENT_9" localSheetId="1" hidden="1">#REF!</definedName>
    <definedName name="_71__123Graph_F_CURRENT_9" hidden="1">#REF!</definedName>
    <definedName name="_72Y" localSheetId="1">#REF!,#REF!,#REF!,#REF!,#REF!,#REF!,#REF!,#REF!,#REF!,#REF!</definedName>
    <definedName name="_72Y">#REF!,#REF!,#REF!,#REF!,#REF!,#REF!,#REF!,#REF!,#REF!,#REF!</definedName>
    <definedName name="_8__123Graph_A_CURRENT_6" localSheetId="1" hidden="1">#REF!</definedName>
    <definedName name="_8__123Graph_A_CURRENT_6" hidden="1">#REF!</definedName>
    <definedName name="_9__123Graph_A_CURRENT_7" localSheetId="1" hidden="1">#REF!</definedName>
    <definedName name="_9__123Graph_A_CURRENT_7" hidden="1">#REF!</definedName>
    <definedName name="_Order1" hidden="1">0</definedName>
    <definedName name="_TAB3">#N/A</definedName>
    <definedName name="BEL">#N/A</definedName>
    <definedName name="calcul">'[5]Calcul_B1.1'!$A$1:$L$37</definedName>
    <definedName name="Country_Mean" localSheetId="1">[6]!Country_Mean</definedName>
    <definedName name="Country_Mean">[6]!Country_Mean</definedName>
    <definedName name="DATE" localSheetId="1">#REF!</definedName>
    <definedName name="DATE">#REF!</definedName>
    <definedName name="FRA">#N/A</definedName>
    <definedName name="GER">#N/A</definedName>
    <definedName name="ITA">#N/A</definedName>
    <definedName name="LevelsUS">'[7]%US'!$A$3:$Q$42</definedName>
    <definedName name="NFBS79X89">'[8]NFBS79-89'!$A$3:$M$49</definedName>
    <definedName name="NFBS79X89T">'[8]NFBS79-89'!$A$3:$M$3</definedName>
    <definedName name="NFBS90X97">'[8]NFBS90-97'!$A$3:$M$49</definedName>
    <definedName name="NFBS90X97T">'[8]NFBS90-97'!$A$3:$M$3</definedName>
    <definedName name="NOR">#N/A</definedName>
    <definedName name="p5_age">'[9]p5_ageISC5a'!$A$1:$D$55</definedName>
    <definedName name="p5nr">'[10]P5nr_2'!$A$1:$AC$43</definedName>
    <definedName name="sdfsdf" localSheetId="1" hidden="1">#REF!</definedName>
    <definedName name="sdfsdf" hidden="1">#REF!</definedName>
    <definedName name="SPA">#N/A</definedName>
    <definedName name="SWI">#N/A</definedName>
    <definedName name="TABACT">#N/A</definedName>
    <definedName name="tabx" hidden="1">{"g95_96m1",#N/A,FALSE,"Graf(95+96)M";"g95_96m2",#N/A,FALSE,"Graf(95+96)M";"g95_96mb1",#N/A,FALSE,"Graf(95+96)Mb";"g95_96mb2",#N/A,FALSE,"Graf(95+96)Mb";"g95_96f1",#N/A,FALSE,"Graf(95+96)F";"g95_96f2",#N/A,FALSE,"Graf(95+96)F";"g95_96fb1",#N/A,FALSE,"Graf(95+96)Fb";"g95_96fb2",#N/A,FALSE,"Graf(95+96)Fb"}</definedName>
    <definedName name="toto">'[12]Fig15(data)'!$N$4:$O$19</definedName>
    <definedName name="toto1">'[13]OldFig5(data)'!$N$8:$O$27</definedName>
    <definedName name="TRANSP">#N/A</definedName>
    <definedName name="vvcwxcv" localSheetId="1" hidden="1">#REF!</definedName>
    <definedName name="vvcwxcv" hidden="1">#REF!</definedName>
    <definedName name="weight">'[14]F5_W'!$A$1:$C$33</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hidden="1">{"Page1",#N/A,FALSE,"ARA M&amp;F&amp;T";"Page2",#N/A,FALSE,"ARA M&amp;F&amp;T";"Page3",#N/A,FALSE,"ARA M&amp;F&amp;T"}</definedName>
  </definedNames>
  <calcPr calcId="145621"/>
</workbook>
</file>

<file path=xl/sharedStrings.xml><?xml version="1.0" encoding="utf-8"?>
<sst xmlns="http://schemas.openxmlformats.org/spreadsheetml/2006/main" count="888" uniqueCount="195">
  <si>
    <t>Suisse</t>
  </si>
  <si>
    <t>Norvège</t>
  </si>
  <si>
    <t>États-Unis</t>
  </si>
  <si>
    <t>Japon</t>
  </si>
  <si>
    <t>Nouvelle-Zélande</t>
  </si>
  <si>
    <t>Mexique</t>
  </si>
  <si>
    <t>Belgique</t>
  </si>
  <si>
    <t>Australie</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</si>
  <si>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</si>
  <si>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</si>
  <si>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t>Turquie</t>
  </si>
  <si>
    <t>Estonia</t>
  </si>
  <si>
    <t>Poland</t>
  </si>
  <si>
    <t>Chile</t>
  </si>
  <si>
    <t>Hungary</t>
  </si>
  <si>
    <t>Slovak Republic</t>
  </si>
  <si>
    <t>Czech Republic</t>
  </si>
  <si>
    <t>Korea</t>
  </si>
  <si>
    <t>Israel</t>
  </si>
  <si>
    <t>Greece</t>
  </si>
  <si>
    <t>Slovenia</t>
  </si>
  <si>
    <t>Portugal</t>
  </si>
  <si>
    <t>Italy</t>
  </si>
  <si>
    <t>Spain</t>
  </si>
  <si>
    <t>Iceland</t>
  </si>
  <si>
    <t>Finland</t>
  </si>
  <si>
    <t>United Kingdom</t>
  </si>
  <si>
    <t>Ireland</t>
  </si>
  <si>
    <t>Sweden</t>
  </si>
  <si>
    <t>France</t>
  </si>
  <si>
    <t>Luxembourg</t>
  </si>
  <si>
    <t>Denmark</t>
  </si>
  <si>
    <t>Germany</t>
  </si>
  <si>
    <t>Canada</t>
  </si>
  <si>
    <t>Austria</t>
  </si>
  <si>
    <t>Netherlands</t>
  </si>
  <si>
    <t>Switzerland</t>
  </si>
  <si>
    <t>Norway</t>
  </si>
  <si>
    <t>United States</t>
  </si>
  <si>
    <t xml:space="preserve"> </t>
  </si>
  <si>
    <t>Japan</t>
  </si>
  <si>
    <t>New Zealand</t>
  </si>
  <si>
    <t>Mexico</t>
  </si>
  <si>
    <t>Belgium</t>
  </si>
  <si>
    <t>Australia</t>
  </si>
  <si>
    <t>Indonésie</t>
  </si>
  <si>
    <t>Afrique du Sud</t>
  </si>
  <si>
    <t>Brésil</t>
  </si>
  <si>
    <t>Estonie</t>
  </si>
  <si>
    <t>Pologne</t>
  </si>
  <si>
    <t>Chili</t>
  </si>
  <si>
    <t>Hongrie</t>
  </si>
  <si>
    <t>Corée</t>
  </si>
  <si>
    <t>Israël</t>
  </si>
  <si>
    <t>Slovénie</t>
  </si>
  <si>
    <t>Italie</t>
  </si>
  <si>
    <t>Espagne</t>
  </si>
  <si>
    <t>Islande</t>
  </si>
  <si>
    <t>Finlande</t>
  </si>
  <si>
    <t>Royaume-Uni</t>
  </si>
  <si>
    <t>Irlande</t>
  </si>
  <si>
    <t>Suède</t>
  </si>
  <si>
    <t>Allemagne</t>
  </si>
  <si>
    <t>Autriche</t>
  </si>
  <si>
    <t>Pays-Bas</t>
  </si>
  <si>
    <t>Turkey</t>
  </si>
  <si>
    <t>OCDE</t>
  </si>
  <si>
    <t>OECD</t>
  </si>
  <si>
    <t>Latvia</t>
  </si>
  <si>
    <t>Colombia</t>
  </si>
  <si>
    <t>China</t>
  </si>
  <si>
    <t>Indonesia</t>
  </si>
  <si>
    <t>India</t>
  </si>
  <si>
    <t>South Africa</t>
  </si>
  <si>
    <t>Russian Federation</t>
  </si>
  <si>
    <t>Brazil</t>
  </si>
  <si>
    <t>OECD average</t>
  </si>
  <si>
    <t>OECD total</t>
  </si>
  <si>
    <t>EU21 average</t>
  </si>
  <si>
    <t>Partners</t>
  </si>
  <si>
    <t>Argentina</t>
  </si>
  <si>
    <t>Saudi Arabia</t>
  </si>
  <si>
    <t>République tchèque</t>
  </si>
  <si>
    <t>République slovaque</t>
  </si>
  <si>
    <t>Fédération de Russie</t>
  </si>
  <si>
    <t>Lettonie</t>
  </si>
  <si>
    <t>Colombie</t>
  </si>
  <si>
    <t>Source: OECD (2015), Education at a Glance (www.oecd.org/edu/eag.htm).</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</si>
  <si>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</si>
  <si>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Note: data refer to 2013 for Chile, Colombia and Indonesia; data are not available for Canada, Denmark and Greece.</t>
  </si>
  <si>
    <t>Education spending</t>
  </si>
  <si>
    <t>Annual expenditure per student from primary through tertiary education, 
in USD at current prices and current PPPs in 2012 (rounded at nearest 100)</t>
  </si>
  <si>
    <t>m</t>
  </si>
  <si>
    <t>Between 2008 and 2010 (2008=100)</t>
  </si>
  <si>
    <t>Between 2010 and 2012 (2010=100) (↗)</t>
  </si>
  <si>
    <t>Source: OECD (2015), Education at a Glance - Indicator B2.4 (www.oecd.org/edu/eag.htm).</t>
  </si>
  <si>
    <t>Source: OECD (2015), Education at a Glance - Indicator B1.1 (www.oecd.org/edu/eag.htm).</t>
  </si>
  <si>
    <t>Entre 2008 et 2010 (2008=100)</t>
  </si>
  <si>
    <t>Entre 2010 et 2012 (2010=100) (↗)</t>
  </si>
  <si>
    <t>Index of change in public expenditure on educational institutions in percentage of GDP, for all levels of education</t>
  </si>
  <si>
    <t>Source: OECD (2013), Education at a Glance (www.oecd.org/edu/eag.htm), Table B1.1.A</t>
  </si>
  <si>
    <t>max</t>
  </si>
  <si>
    <t>min</t>
  </si>
  <si>
    <t>x(5)</t>
  </si>
  <si>
    <t>x(9)</t>
  </si>
  <si>
    <t>a</t>
  </si>
  <si>
    <t>lux</t>
  </si>
  <si>
    <t>estonia</t>
  </si>
  <si>
    <t>x(4)</t>
  </si>
  <si>
    <t>cze</t>
  </si>
  <si>
    <t>hun</t>
  </si>
  <si>
    <t>Short-cycle tertiary</t>
  </si>
  <si>
    <t>Lower secondary</t>
  </si>
  <si>
    <t>Primary</t>
  </si>
  <si>
    <t>1, 2</t>
  </si>
  <si>
    <t>Primaire</t>
  </si>
  <si>
    <t>Maximum</t>
  </si>
  <si>
    <t>Minimum</t>
  </si>
  <si>
    <t>Moyenne OCDE</t>
  </si>
  <si>
    <t xml:space="preserve">In equivalent USD converted using PPPs for GDP, by level of education, based on full-time equivalents  </t>
  </si>
  <si>
    <t xml:space="preserve">Table B1.1a. Annual expenditure per student by educational institutions for all services (2010)   
                    </t>
  </si>
  <si>
    <t>Pre-primary</t>
  </si>
  <si>
    <t>Data Figure 4.z</t>
  </si>
  <si>
    <t>Secondary</t>
  </si>
  <si>
    <t>Post-secondary non-tertiary</t>
  </si>
  <si>
    <t>Tertiary (including R&amp;D activities)</t>
  </si>
  <si>
    <t>All tertiary excluding R&amp;D activities</t>
  </si>
  <si>
    <t>Primary to tertiary
(including R&amp;D activities and undistributed programmes)</t>
  </si>
  <si>
    <t>Upper secondary</t>
  </si>
  <si>
    <t>All secondary</t>
  </si>
  <si>
    <t>Bachelor’s, master’s, doctoral or equivalent level</t>
  </si>
  <si>
    <t>All tertiary</t>
  </si>
  <si>
    <t>OECD countries</t>
  </si>
  <si>
    <t>d</t>
  </si>
  <si>
    <t>x(3)</t>
  </si>
  <si>
    <t>x(1)</t>
  </si>
  <si>
    <t/>
  </si>
  <si>
    <t>x(8)</t>
  </si>
  <si>
    <t>x(3, 6, 7)</t>
  </si>
  <si>
    <t>2, 4</t>
  </si>
  <si>
    <t>x(3, 7)</t>
  </si>
  <si>
    <t>Expenditure on educational institutions as a percentage of GDP</t>
  </si>
  <si>
    <t>Proportions of total expenditure from public sources</t>
  </si>
  <si>
    <t>Annual expenditure per student by educational institutions for all services</t>
  </si>
  <si>
    <t>Early childhood educational development</t>
  </si>
  <si>
    <t>All early childhood education</t>
  </si>
  <si>
    <t>x(6)</t>
  </si>
  <si>
    <t>1,3</t>
  </si>
  <si>
    <t>Table C2.3</t>
  </si>
  <si>
    <t xml:space="preserve">Expenditure on early childhood educational institutions (2012)              </t>
  </si>
  <si>
    <t>Source: OECD (2013), Education at a Glance (www.oecd.org/edu/eag.htm), Table B1.1.A, B1.6 and C2.3.</t>
  </si>
  <si>
    <t>Upper secondary and post-secondary non-tertiary</t>
  </si>
  <si>
    <t>notes</t>
  </si>
  <si>
    <t>General programmes</t>
  </si>
  <si>
    <t>Vocational programmes</t>
  </si>
  <si>
    <t>All programmes</t>
  </si>
  <si>
    <t>1, 2, 3</t>
  </si>
  <si>
    <t>3, 5</t>
  </si>
  <si>
    <t>1, 5</t>
  </si>
  <si>
    <t>Table B1.6.</t>
  </si>
  <si>
    <t>Annual expenditure per student by secondary educational institutions for all services, by type of programme (2012)</t>
  </si>
  <si>
    <t>Petite enfance</t>
  </si>
  <si>
    <t>Early 
childhood</t>
  </si>
  <si>
    <t>Lower 
secondary</t>
  </si>
  <si>
    <t>Upper sec. 
(general)</t>
  </si>
  <si>
    <t>Upper sec. 
(vocational)</t>
  </si>
  <si>
    <t>ISCED-0</t>
  </si>
  <si>
    <t>ISCED-1</t>
  </si>
  <si>
    <t>ISCED-2</t>
  </si>
  <si>
    <t>ISCED-3-4 general</t>
  </si>
  <si>
    <t>ISCED-3-4 vocational</t>
  </si>
  <si>
    <t>ISCED-5</t>
  </si>
  <si>
    <t>ISCED-6-7-8</t>
  </si>
  <si>
    <t>Short-
cycle 
tertiary</t>
  </si>
  <si>
    <t>Bachelor's, 
master's 
or doctoral</t>
  </si>
  <si>
    <t>Annual expenditure per student by level of education, in USD at current prices and current PPPs in 2012</t>
  </si>
  <si>
    <t>4.11.  Decline in public education spending in percentage of GDP between 2010 and 2012</t>
  </si>
  <si>
    <t>4.11.  Baisse des dépenses publiques d'éducation en pourcentage du PIB entre 2010 et 2012</t>
  </si>
  <si>
    <t>4.10. Variation in per student education spending across the OECD</t>
  </si>
  <si>
    <t>4.12. Spending per child tends to increase with the level of education</t>
  </si>
  <si>
    <t>4.10. Variation des dépenses d'éducation par élève/étudiant au sein des pays de l'OCDE</t>
  </si>
  <si>
    <t>Indice de variation des dépenses publiques au titre des établissements d'enseignement en pourcentage du PIB, tous niveaux d'enseignement confondus</t>
  </si>
  <si>
    <t>Cycle court du supérieur</t>
  </si>
  <si>
    <t>Note : les données se rapportent à l'année 2013 pour le Chili, la Colombie et l'Indonésie. Pas de données disponibles pour le Canada, le Danemark et la Grèce.</t>
  </si>
  <si>
    <t>Licence, 
master, 
doctorat ou 
équivalent</t>
  </si>
  <si>
    <t xml:space="preserve">1e cycle du secondaire </t>
  </si>
  <si>
    <t>2e cycle du secondaire 
(général)</t>
  </si>
  <si>
    <t>2e cycle du secondaire 
(pro.)</t>
  </si>
  <si>
    <t>Dépenses annuelles par élève/étudiant du primaire au supérieur, en USD courants convertis à l'aide des PPA, 
en 2012 (arrondi à la centaine la plus proche)</t>
  </si>
  <si>
    <t>Dépenses annuelles par élève/étudiant par niveau d'enseignement, en USD courants convertis à l'aide des PPA, en 2012</t>
  </si>
  <si>
    <r>
      <rPr>
        <i/>
        <sz val="10"/>
        <rFont val="Arial"/>
        <family val="2"/>
      </rPr>
      <t>Source</t>
    </r>
    <r>
      <rPr>
        <sz val="10"/>
        <rFont val="Arial"/>
        <family val="2"/>
      </rPr>
      <t xml:space="preserve"> : OCDE (2015), </t>
    </r>
    <r>
      <rPr>
        <i/>
        <sz val="10"/>
        <rFont val="Arial"/>
        <family val="2"/>
      </rPr>
      <t>Regards sur l'éducation</t>
    </r>
    <r>
      <rPr>
        <sz val="10"/>
        <rFont val="Arial"/>
        <family val="2"/>
      </rPr>
      <t xml:space="preserve"> (www.oecd.org/fr/edu/rse.htm).</t>
    </r>
  </si>
  <si>
    <t>4.12. Les dépenses par élève/étudiant tendent à augmenter avec le niveau d'instruction</t>
  </si>
  <si>
    <t>OECD Society at a Glance 2016 - © OECD 2016</t>
  </si>
  <si>
    <t>Version 1 - Last updated: 15-Jul-2016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</si>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</sst>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_(* \(#,##0\);_(* &quot;-&quot;_);_(@_)"/>
    <numFmt numFmtId="43" formatCode="_(* #,##0.00_);_(* \(#,##0.00\);_(* &quot;-&quot;??_);_(@_)"/>
    <numFmt numFmtId="164" formatCode="0.0"/>
    <numFmt numFmtId="165" formatCode="General_)"/>
    <numFmt numFmtId="166" formatCode="&quot;£&quot;#,##0.00;\-&quot;£&quot;#,##0.00"/>
    <numFmt numFmtId="167" formatCode="#,##0.0"/>
    <numFmt numFmtId="168" formatCode="#,##0.000"/>
    <numFmt numFmtId="169" formatCode="#,##0.00%;[Red]\(#,##0.00%\)"/>
    <numFmt numFmtId="170" formatCode="&quot;$&quot;#,##0\ ;\(&quot;$&quot;#,##0\)"/>
    <numFmt numFmtId="171" formatCode="&quot;$&quot;#,##0_);\(&quot;$&quot;#,##0.0\)"/>
    <numFmt numFmtId="172" formatCode="0.00_)"/>
    <numFmt numFmtId="173" formatCode="_(&quot;$&quot;* #,##0_);_(&quot;$&quot;* \(#,##0\);_(&quot;$&quot;* &quot;-&quot;_);_(@_)"/>
    <numFmt numFmtId="174" formatCode="_(&quot;$&quot;* #,##0.00_);_(&quot;$&quot;* \(#,##0.00\);_(&quot;$&quot;* &quot;-&quot;??_);_(@_)"/>
  </numFmts>
  <fonts count="58">
    <font>
      <sz val="10"/>
      <color theme="1"/>
      <name val="Arial"/>
      <family val="2"/>
    </font>
    <font>
      <sz val="10"/>
      <name val="Arial"/>
      <family val="2"/>
    </font>
    <font>
      <sz val="10"/>
      <color indexed="8"/>
      <name val="Arial"/>
      <family val="2"/>
    </font>
    <font>
      <sz val="8"/>
      <name val="Arial"/>
      <family val="2"/>
    </font>
    <font>
      <b/>
      <sz val="10"/>
      <name val="Arial"/>
      <family val="2"/>
    </font>
    <font>
      <sz val="8"/>
      <color indexed="8"/>
      <name val="Arial"/>
      <family val="2"/>
    </font>
    <font>
      <b/>
      <sz val="8"/>
      <name val="Arial"/>
      <family val="2"/>
    </font>
    <font>
      <i/>
      <sz val="8"/>
      <name val="Arial"/>
      <family val="2"/>
    </font>
    <font>
      <sz val="10"/>
      <name val="Times New Roman"/>
      <family val="1"/>
    </font>
    <font>
      <sz val="9"/>
      <color indexed="9"/>
      <name val="Times"/>
      <family val="1"/>
    </font>
    <font>
      <sz val="9"/>
      <color indexed="8"/>
      <name val="Times"/>
      <family val="1"/>
    </font>
    <font>
      <sz val="9"/>
      <name val="Times New Roman"/>
      <family val="1"/>
    </font>
    <font>
      <sz val="12"/>
      <color indexed="24"/>
      <name val="Times New Roman"/>
      <family val="1"/>
    </font>
    <font>
      <b/>
      <sz val="12"/>
      <name val="Arial"/>
      <family val="2"/>
    </font>
    <font>
      <b/>
      <i/>
      <sz val="16"/>
      <name val="Helv"/>
      <family val="2"/>
    </font>
    <font>
      <sz val="12"/>
      <name val="Times New Roman"/>
      <family val="1"/>
    </font>
    <font>
      <sz val="10"/>
      <color indexed="8"/>
      <name val="Times"/>
      <family val="1"/>
    </font>
    <font>
      <sz val="9"/>
      <name val="Times"/>
      <family val="1"/>
    </font>
    <font>
      <i/>
      <sz val="8"/>
      <name val="Times"/>
      <family val="1"/>
    </font>
    <font>
      <b/>
      <sz val="8"/>
      <name val="Times"/>
      <family val="1"/>
    </font>
    <font>
      <sz val="10"/>
      <name val="Times"/>
      <family val="1"/>
    </font>
    <font>
      <u val="single"/>
      <sz val="7"/>
      <color indexed="12"/>
      <name val="Arial"/>
      <family val="2"/>
    </font>
    <font>
      <u val="single"/>
      <sz val="10"/>
      <color indexed="12"/>
      <name val="Arial"/>
      <family val="2"/>
    </font>
    <font>
      <sz val="8"/>
      <name val="Verdana"/>
      <family val="2"/>
    </font>
    <font>
      <sz val="11"/>
      <color rgb="FF2504EA"/>
      <name val="Calibri"/>
      <family val="2"/>
    </font>
    <font>
      <sz val="10"/>
      <color rgb="FF000000"/>
      <name val="Arial Narrow"/>
      <family val="2"/>
    </font>
    <font>
      <b/>
      <sz val="8"/>
      <color indexed="8"/>
      <name val="MS Sans Serif"/>
      <family val="2"/>
    </font>
    <font>
      <sz val="11"/>
      <name val="µ¸¿ò"/>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u val="single"/>
      <sz val="10"/>
      <color indexed="36"/>
      <name val="Arial"/>
      <family val="2"/>
    </font>
    <font>
      <u val="single"/>
      <sz val="10"/>
      <color indexed="12"/>
      <name val="MS Sans Serif"/>
      <family val="2"/>
    </font>
    <font>
      <u val="single"/>
      <sz val="10"/>
      <color theme="10"/>
      <name val="Arial"/>
      <family val="2"/>
    </font>
    <font>
      <b/>
      <sz val="8.5"/>
      <color indexed="8"/>
      <name val="MS Sans Serif"/>
      <family val="2"/>
    </font>
    <font>
      <b/>
      <u val="single"/>
      <sz val="10"/>
      <color indexed="8"/>
      <name val="MS Sans Serif"/>
      <family val="2"/>
    </font>
    <font>
      <sz val="7.5"/>
      <color indexed="8"/>
      <name val="MS Sans Serif"/>
      <family val="2"/>
    </font>
    <font>
      <b/>
      <sz val="10"/>
      <color indexed="8"/>
      <name val="MS Sans Serif"/>
      <family val="2"/>
    </font>
    <font>
      <b/>
      <sz val="14"/>
      <name val="Helv"/>
      <family val="2"/>
    </font>
    <font>
      <b/>
      <sz val="12"/>
      <name val="Helv"/>
      <family val="2"/>
    </font>
    <font>
      <i/>
      <sz val="10"/>
      <color indexed="8"/>
      <name val="Arial"/>
      <family val="2"/>
    </font>
    <font>
      <i/>
      <sz val="10"/>
      <color theme="1"/>
      <name val="Arial"/>
      <family val="2"/>
    </font>
    <font>
      <i/>
      <sz val="10"/>
      <name val="Arial"/>
      <family val="2"/>
    </font>
    <font>
      <sz val="10"/>
      <color rgb="FF010000"/>
      <name val="Arial"/>
      <family val="2"/>
    </font>
    <font>
      <sz val="3.25"/>
      <color rgb="FF000000"/>
      <name val="Arial"/>
      <family val="2"/>
    </font>
    <font>
      <sz val="8"/>
      <color rgb="FF000000"/>
      <name val="Arial"/>
      <family val="2"/>
    </font>
    <font>
      <sz val="8.45"/>
      <color rgb="FF000000"/>
      <name val="Arial"/>
      <family val="2"/>
    </font>
    <font>
      <sz val="5"/>
      <color rgb="FF000000"/>
      <name val="Arial"/>
      <family val="2"/>
    </font>
    <font>
      <sz val="10"/>
      <color rgb="FF000000"/>
      <name val="Calibri"/>
      <family val="2"/>
    </font>
    <font>
      <sz val="8"/>
      <color rgb="FF000000"/>
      <name val="Calibri"/>
      <family val="2"/>
    </font>
    <font>
      <sz val="9"/>
      <color rgb="FF000000"/>
      <name val="Arial"/>
      <family val="2"/>
    </font>
    <font>
      <sz val="10"/>
      <color rgb="FF000000"/>
      <name val="Arial"/>
      <family val="2"/>
    </font>
    <font>
      <sz val="9.2"/>
      <color rgb="FF000000"/>
      <name val="Arial"/>
      <family val="2"/>
    </font>
  </fonts>
  <fills count="13">
    <fill>
      <patternFill/>
    </fill>
    <fill>
      <patternFill patternType="gray125"/>
    </fill>
    <fill>
      <patternFill patternType="solid">
        <fgColor indexed="22"/>
        <bgColor indexed="64"/>
      </patternFill>
    </fill>
    <fill>
      <patternFill patternType="solid">
        <fgColor indexed="9"/>
        <bgColor indexed="64"/>
      </patternFill>
    </fill>
    <fill>
      <patternFill patternType="solid">
        <fgColor rgb="FFFFFFCC"/>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22"/>
        <bgColor indexed="64"/>
      </patternFill>
    </fill>
    <fill>
      <patternFill patternType="solid">
        <fgColor rgb="FFC0C0C0"/>
        <bgColor indexed="64"/>
      </patternFill>
    </fill>
    <fill>
      <patternFill patternType="solid">
        <fgColor indexed="22"/>
        <bgColor indexed="64"/>
      </patternFill>
    </fill>
    <fill>
      <patternFill patternType="solid">
        <fgColor indexed="10"/>
        <bgColor indexed="64"/>
      </patternFill>
    </fill>
    <fill>
      <patternFill patternType="solid">
        <fgColor indexed="44"/>
        <bgColor indexed="64"/>
      </patternFill>
    </fill>
  </fills>
  <borders count="17">
    <border>
      <left/>
      <right/>
      <top/>
      <bottom/>
      <diagonal/>
    </border>
    <border>
      <left/>
      <right/>
      <top style="thin"/>
      <bottom style="thin"/>
    </border>
    <border>
      <left style="thin"/>
      <right style="thin"/>
      <top style="thin"/>
      <bottom style="thin"/>
    </border>
    <border>
      <left style="thin"/>
      <right/>
      <top/>
      <bottom/>
    </border>
    <border>
      <left/>
      <right/>
      <top style="medium"/>
      <bottom style="medium"/>
    </border>
    <border>
      <left style="thin">
        <color rgb="FFB2B2B2"/>
      </left>
      <right style="thin">
        <color rgb="FFB2B2B2"/>
      </right>
      <top style="thin">
        <color rgb="FFB2B2B2"/>
      </top>
      <bottom style="thin">
        <color rgb="FFB2B2B2"/>
      </bottom>
    </border>
    <border>
      <left/>
      <right/>
      <top/>
      <bottom style="thin"/>
    </border>
    <border>
      <left style="double"/>
      <right style="double"/>
      <top style="double"/>
      <bottom style="double"/>
    </border>
    <border>
      <left style="thick"/>
      <right style="thick"/>
      <top/>
      <bottom/>
    </border>
    <border>
      <left/>
      <right style="thin">
        <color indexed="8"/>
      </right>
      <top style="thin">
        <color indexed="8"/>
      </top>
      <bottom style="thin">
        <color indexed="8"/>
      </bottom>
    </border>
    <border>
      <left style="thin"/>
      <right style="thin"/>
      <top/>
      <bottom/>
    </border>
    <border>
      <left style="thin"/>
      <right style="thin"/>
      <top/>
      <bottom style="thin"/>
    </border>
    <border>
      <left style="thin">
        <color indexed="8"/>
      </left>
      <right/>
      <top style="thin">
        <color indexed="8"/>
      </top>
      <bottom style="thin">
        <color indexed="8"/>
      </bottom>
    </border>
    <border>
      <left style="thin"/>
      <right/>
      <top style="thin"/>
      <bottom style="thin"/>
    </border>
    <border>
      <left/>
      <right style="thin"/>
      <top style="thin"/>
      <bottom style="thin"/>
    </border>
    <border>
      <left/>
      <right/>
      <top style="thick">
        <color indexed="63"/>
      </top>
      <bottom/>
    </border>
    <border>
      <left/>
      <right/>
      <top style="thin"/>
      <bottom/>
    </border>
  </borders>
  <cellStyleXfs count="1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1">
      <alignment horizontal="center" vertical="center"/>
      <protection/>
    </xf>
    <xf numFmtId="165" fontId="9" fillId="0" borderId="0">
      <alignment vertical="top"/>
      <protection/>
    </xf>
    <xf numFmtId="0" fontId="3" fillId="0" borderId="2">
      <alignment/>
      <protection/>
    </xf>
    <xf numFmtId="166" fontId="8" fillId="0" borderId="0" applyFont="0" applyFill="0" applyBorder="0" applyProtection="0">
      <alignment horizontal="right" vertical="top"/>
    </xf>
    <xf numFmtId="1" fontId="10" fillId="0" borderId="0">
      <alignment vertical="top"/>
      <protection/>
    </xf>
    <xf numFmtId="3" fontId="10" fillId="0" borderId="0" applyFill="0" applyBorder="0">
      <alignment horizontal="right" vertical="top"/>
      <protection/>
    </xf>
    <xf numFmtId="167" fontId="9" fillId="0" borderId="0" applyFont="0" applyFill="0" applyBorder="0">
      <alignment horizontal="right" vertical="top"/>
      <protection/>
    </xf>
    <xf numFmtId="168" fontId="10" fillId="0" borderId="0" applyFill="0" applyBorder="0">
      <alignment horizontal="right" vertical="top"/>
      <protection/>
    </xf>
    <xf numFmtId="3" fontId="10" fillId="0" borderId="0" applyFill="0" applyBorder="0">
      <alignment horizontal="right" vertical="top"/>
      <protection/>
    </xf>
    <xf numFmtId="167" fontId="9" fillId="0" borderId="0" applyFont="0" applyFill="0" applyBorder="0">
      <alignment horizontal="right" vertical="top"/>
      <protection/>
    </xf>
    <xf numFmtId="169" fontId="11" fillId="0" borderId="0" applyFont="0" applyFill="0" applyBorder="0" applyProtection="0">
      <alignment/>
    </xf>
    <xf numFmtId="168" fontId="10" fillId="0" borderId="0">
      <alignment horizontal="right" vertical="top"/>
      <protection/>
    </xf>
    <xf numFmtId="3"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164" fontId="8" fillId="0" borderId="0" applyBorder="0">
      <alignment/>
      <protection/>
    </xf>
    <xf numFmtId="164" fontId="8" fillId="0" borderId="3">
      <alignment/>
      <protection/>
    </xf>
    <xf numFmtId="2" fontId="12" fillId="0" borderId="0" applyFont="0" applyFill="0" applyBorder="0" applyAlignment="0" applyProtection="0"/>
    <xf numFmtId="0" fontId="3" fillId="2" borderId="0" applyNumberFormat="0" applyBorder="0" applyAlignment="0" applyProtection="0"/>
    <xf numFmtId="0" fontId="13" fillId="0" borderId="4" applyNumberFormat="0" applyProtection="0">
      <alignment/>
    </xf>
    <xf numFmtId="0" fontId="13" fillId="0" borderId="1">
      <alignment horizontal="left" vertical="center"/>
      <protection/>
    </xf>
    <xf numFmtId="171" fontId="11" fillId="0" borderId="0">
      <alignment/>
      <protection locked="0"/>
    </xf>
    <xf numFmtId="171" fontId="11" fillId="0" borderId="0">
      <alignment/>
      <protection locked="0"/>
    </xf>
    <xf numFmtId="0" fontId="21" fillId="0" borderId="0" applyNumberFormat="0" applyFill="0" applyBorder="0">
      <alignment/>
      <protection locked="0"/>
    </xf>
    <xf numFmtId="0" fontId="22" fillId="0" borderId="0" applyNumberFormat="0" applyFill="0" applyBorder="0" applyAlignment="0" applyProtection="0"/>
    <xf numFmtId="0" fontId="3" fillId="3" borderId="2" applyNumberFormat="0" applyBorder="0" applyAlignment="0" applyProtection="0"/>
    <xf numFmtId="172" fontId="14" fillId="0" borderId="0">
      <alignment/>
      <protection/>
    </xf>
    <xf numFmtId="0" fontId="1" fillId="0" borderId="0">
      <alignment/>
      <protection/>
    </xf>
    <xf numFmtId="0" fontId="1" fillId="0" borderId="0">
      <alignment/>
      <protection/>
    </xf>
    <xf numFmtId="0" fontId="3" fillId="0" borderId="0">
      <alignment/>
      <protection/>
    </xf>
    <xf numFmtId="0" fontId="0" fillId="0" borderId="0">
      <alignment/>
      <protection/>
    </xf>
    <xf numFmtId="0" fontId="1" fillId="0" borderId="0" applyFill="0">
      <alignment/>
      <protection/>
    </xf>
    <xf numFmtId="0" fontId="8" fillId="0" borderId="0">
      <alignment/>
      <protection/>
    </xf>
    <xf numFmtId="0" fontId="15" fillId="0" borderId="0">
      <alignment/>
      <protection/>
    </xf>
    <xf numFmtId="1" fontId="9" fillId="0" borderId="0">
      <alignment vertical="top" wrapText="1"/>
      <protection/>
    </xf>
    <xf numFmtId="1" fontId="16" fillId="0" borderId="0" applyFill="0" applyBorder="0" applyProtection="0">
      <alignment/>
    </xf>
    <xf numFmtId="1" fontId="11" fillId="0" borderId="0" applyFont="0" applyFill="0" applyBorder="0" applyProtection="0">
      <alignment vertical="center"/>
    </xf>
    <xf numFmtId="1" fontId="17" fillId="0" borderId="0">
      <alignment horizontal="right" vertical="top"/>
      <protection/>
    </xf>
    <xf numFmtId="165" fontId="17" fillId="0" borderId="0">
      <alignment horizontal="right" vertical="top"/>
      <protection/>
    </xf>
    <xf numFmtId="0" fontId="10" fillId="0" borderId="0" applyNumberFormat="0" applyFill="0" applyBorder="0">
      <alignment vertical="top"/>
      <protection/>
    </xf>
    <xf numFmtId="0" fontId="2" fillId="4" borderId="5" applyNumberFormat="0" applyFont="0" applyAlignment="0" applyProtection="0"/>
    <xf numFmtId="0" fontId="11" fillId="0" borderId="0">
      <alignment horizontal="left"/>
      <protection/>
    </xf>
    <xf numFmtId="10" fontId="1" fillId="0" borderId="0" applyFont="0" applyFill="0" applyBorder="0" applyAlignment="0" applyProtection="0"/>
    <xf numFmtId="9" fontId="1" fillId="0" borderId="0" applyFont="0" applyFill="0" applyBorder="0" applyAlignment="0" applyProtection="0"/>
    <xf numFmtId="0" fontId="8" fillId="0" borderId="6">
      <alignment horizontal="center" vertical="center"/>
      <protection/>
    </xf>
    <xf numFmtId="0" fontId="8" fillId="0" borderId="0" applyNumberFormat="0" applyBorder="0" applyAlignment="0">
      <protection/>
    </xf>
    <xf numFmtId="0" fontId="8" fillId="0" borderId="0" applyNumberFormat="0" applyBorder="0" applyAlignment="0">
      <protection/>
    </xf>
    <xf numFmtId="0" fontId="18" fillId="0" borderId="0">
      <alignment/>
      <protection/>
    </xf>
    <xf numFmtId="49" fontId="10" fillId="0" borderId="0" applyFill="0" applyBorder="0" applyProtection="0">
      <alignment/>
    </xf>
    <xf numFmtId="0" fontId="19" fillId="0" borderId="0">
      <alignment/>
      <protection/>
    </xf>
    <xf numFmtId="1" fontId="20" fillId="0" borderId="0">
      <alignment vertical="top" wrapText="1"/>
      <protection/>
    </xf>
    <xf numFmtId="0" fontId="1" fillId="0" borderId="0">
      <alignment/>
      <protection/>
    </xf>
    <xf numFmtId="0" fontId="2" fillId="0" borderId="0">
      <alignment/>
      <protection/>
    </xf>
    <xf numFmtId="0" fontId="0" fillId="0" borderId="0">
      <alignment/>
      <protection/>
    </xf>
    <xf numFmtId="0" fontId="1" fillId="0" borderId="0">
      <alignment/>
      <protection/>
    </xf>
    <xf numFmtId="0" fontId="3" fillId="5" borderId="7">
      <alignment/>
      <protection/>
    </xf>
    <xf numFmtId="0" fontId="26" fillId="6" borderId="8">
      <alignment horizontal="right" vertical="top" wrapText="1"/>
      <protection/>
    </xf>
    <xf numFmtId="0" fontId="27" fillId="0" borderId="0">
      <alignment/>
      <protection/>
    </xf>
    <xf numFmtId="0" fontId="28" fillId="7" borderId="9">
      <alignment horizontal="left" vertical="top" wrapText="1"/>
      <protection/>
    </xf>
    <xf numFmtId="0" fontId="29" fillId="2" borderId="0">
      <alignment horizontal="center"/>
      <protection/>
    </xf>
    <xf numFmtId="0" fontId="30" fillId="2" borderId="0">
      <alignment horizontal="center" vertical="center"/>
      <protection/>
    </xf>
    <xf numFmtId="0" fontId="1" fillId="8" borderId="0">
      <alignment horizontal="center" wrapText="1"/>
      <protection/>
    </xf>
    <xf numFmtId="0" fontId="1" fillId="9" borderId="0">
      <alignment horizontal="center" wrapText="1"/>
      <protection/>
    </xf>
    <xf numFmtId="0" fontId="1" fillId="8" borderId="0">
      <alignment horizontal="center" wrapText="1"/>
      <protection/>
    </xf>
    <xf numFmtId="0" fontId="1" fillId="8" borderId="0">
      <alignment horizontal="center" wrapText="1"/>
      <protection/>
    </xf>
    <xf numFmtId="0" fontId="31" fillId="2" borderId="0">
      <alignment horizontal="center"/>
      <protection/>
    </xf>
    <xf numFmtId="43" fontId="1" fillId="0" borderId="0" applyFont="0" applyFill="0" applyBorder="0" applyAlignment="0" applyProtection="0"/>
    <xf numFmtId="0" fontId="32" fillId="3" borderId="7" applyBorder="0">
      <alignment/>
      <protection locked="0"/>
    </xf>
    <xf numFmtId="41" fontId="8" fillId="0" borderId="0" applyFont="0" applyFill="0" applyBorder="0" applyAlignment="0" applyProtection="0"/>
    <xf numFmtId="43" fontId="8" fillId="0" borderId="0" applyFont="0" applyFill="0" applyBorder="0" applyAlignment="0" applyProtection="0"/>
    <xf numFmtId="0" fontId="33" fillId="0" borderId="0">
      <alignment horizontal="centerContinuous"/>
      <protection/>
    </xf>
    <xf numFmtId="0" fontId="33" fillId="0" borderId="0">
      <alignment/>
      <protection/>
    </xf>
    <xf numFmtId="0" fontId="34" fillId="0" borderId="0">
      <alignment/>
      <protection/>
    </xf>
    <xf numFmtId="0" fontId="35" fillId="3" borderId="7">
      <alignment/>
      <protection locked="0"/>
    </xf>
    <xf numFmtId="0" fontId="1" fillId="3" borderId="2">
      <alignment/>
      <protection/>
    </xf>
    <xf numFmtId="0" fontId="1" fillId="3" borderId="2">
      <alignment/>
      <protection/>
    </xf>
    <xf numFmtId="0" fontId="1" fillId="2" borderId="0">
      <alignment/>
      <protection/>
    </xf>
    <xf numFmtId="0" fontId="1" fillId="2" borderId="0">
      <alignment/>
      <protection/>
    </xf>
    <xf numFmtId="0" fontId="5" fillId="2" borderId="2">
      <alignment horizontal="left"/>
      <protection/>
    </xf>
    <xf numFmtId="0" fontId="2" fillId="2" borderId="0">
      <alignment horizontal="left"/>
      <protection/>
    </xf>
    <xf numFmtId="0" fontId="26" fillId="10" borderId="0">
      <alignment horizontal="right" vertical="top" textRotation="90" wrapText="1"/>
      <protection/>
    </xf>
    <xf numFmtId="0" fontId="22" fillId="0" borderId="0" applyNumberFormat="0" applyFill="0" applyBorder="0">
      <alignment/>
      <protection locked="0"/>
    </xf>
    <xf numFmtId="0" fontId="36" fillId="0" borderId="0" applyNumberFormat="0" applyFill="0" applyBorder="0">
      <alignment/>
      <protection locked="0"/>
    </xf>
    <xf numFmtId="0" fontId="37" fillId="0" borderId="0" applyNumberFormat="0" applyFill="0" applyBorder="0" applyAlignment="0" applyProtection="0"/>
    <xf numFmtId="0" fontId="38" fillId="0" borderId="0" applyNumberFormat="0" applyFill="0" applyBorder="0" applyAlignment="0" applyProtection="0"/>
    <xf numFmtId="0" fontId="4" fillId="8" borderId="0">
      <alignment horizontal="center"/>
      <protection/>
    </xf>
    <xf numFmtId="0" fontId="1" fillId="2" borderId="2">
      <alignment horizontal="centerContinuous" wrapText="1"/>
      <protection/>
    </xf>
    <xf numFmtId="0" fontId="39" fillId="11" borderId="0">
      <alignment horizontal="center" wrapText="1"/>
      <protection/>
    </xf>
    <xf numFmtId="0" fontId="1" fillId="2" borderId="2">
      <alignment horizontal="centerContinuous" wrapText="1"/>
      <protection/>
    </xf>
    <xf numFmtId="0" fontId="3" fillId="2" borderId="1">
      <alignment wrapText="1"/>
      <protection/>
    </xf>
    <xf numFmtId="0" fontId="3" fillId="2" borderId="10">
      <alignment/>
      <protection/>
    </xf>
    <xf numFmtId="0" fontId="3" fillId="2" borderId="6">
      <alignment/>
      <protection/>
    </xf>
    <xf numFmtId="0" fontId="3" fillId="2" borderId="11">
      <alignment horizontal="center" wrapText="1"/>
      <protection/>
    </xf>
    <xf numFmtId="0" fontId="28" fillId="7" borderId="12">
      <alignment horizontal="left" vertical="top" wrapText="1"/>
      <protection/>
    </xf>
    <xf numFmtId="0"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pplyNumberFormat="0" applyFont="0" applyFill="0" applyBorder="0" applyAlignment="0" applyProtection="0"/>
    <xf numFmtId="0" fontId="3" fillId="2" borderId="2">
      <alignment/>
      <protection/>
    </xf>
    <xf numFmtId="0" fontId="30" fillId="2" borderId="0">
      <alignment horizontal="right"/>
      <protection/>
    </xf>
    <xf numFmtId="0" fontId="40" fillId="11" borderId="0">
      <alignment horizontal="center"/>
      <protection/>
    </xf>
    <xf numFmtId="0" fontId="28" fillId="10" borderId="2">
      <alignment horizontal="left" vertical="top" wrapText="1"/>
      <protection/>
    </xf>
    <xf numFmtId="0" fontId="41" fillId="10" borderId="13">
      <alignment horizontal="left" vertical="top" wrapText="1"/>
      <protection/>
    </xf>
    <xf numFmtId="0" fontId="28" fillId="10" borderId="14">
      <alignment horizontal="left" vertical="top" wrapText="1"/>
      <protection/>
    </xf>
    <xf numFmtId="0" fontId="28" fillId="10" borderId="13">
      <alignment horizontal="left" vertical="top"/>
      <protection/>
    </xf>
    <xf numFmtId="0" fontId="8" fillId="0" borderId="0">
      <alignment/>
      <protection/>
    </xf>
    <xf numFmtId="0" fontId="42" fillId="12" borderId="0">
      <alignment horizontal="left"/>
      <protection/>
    </xf>
    <xf numFmtId="0" fontId="39" fillId="12" borderId="0">
      <alignment horizontal="left" wrapText="1"/>
      <protection/>
    </xf>
    <xf numFmtId="0" fontId="42" fillId="12" borderId="0">
      <alignment horizontal="left"/>
      <protection/>
    </xf>
    <xf numFmtId="0" fontId="43" fillId="0" borderId="15">
      <alignment/>
      <protection/>
    </xf>
    <xf numFmtId="0" fontId="44" fillId="0" borderId="0">
      <alignment/>
      <protection/>
    </xf>
    <xf numFmtId="0" fontId="29" fillId="2" borderId="0">
      <alignment horizontal="center"/>
      <protection/>
    </xf>
    <xf numFmtId="0" fontId="6" fillId="2" borderId="0">
      <alignment/>
      <protection/>
    </xf>
    <xf numFmtId="0" fontId="42" fillId="12" borderId="0">
      <alignment horizontal="left"/>
      <protection/>
    </xf>
    <xf numFmtId="41" fontId="8" fillId="0" borderId="0" applyFont="0" applyFill="0" applyBorder="0" applyAlignment="0" applyProtection="0"/>
    <xf numFmtId="43" fontId="8" fillId="0" borderId="0" applyFont="0" applyFill="0" applyBorder="0" applyAlignment="0" applyProtection="0"/>
    <xf numFmtId="173" fontId="8" fillId="0" borderId="0" applyFont="0" applyFill="0" applyBorder="0" applyAlignment="0" applyProtection="0"/>
    <xf numFmtId="174" fontId="8" fillId="0" borderId="0" applyFont="0" applyFill="0" applyBorder="0" applyAlignment="0" applyProtection="0"/>
    <xf numFmtId="173" fontId="8" fillId="0" borderId="0" applyFont="0" applyFill="0" applyBorder="0" applyAlignment="0" applyProtection="0"/>
    <xf numFmtId="174" fontId="8" fillId="0" borderId="0" applyFont="0" applyFill="0" applyBorder="0" applyAlignment="0" applyProtection="0"/>
    <xf numFmtId="0" fontId="38" fillId="0" borderId="0" applyNumberFormat="0" applyFill="0" applyBorder="0" applyAlignment="0" applyProtection="0"/>
  </cellStyleXfs>
  <cellXfs count="97">
    <xf numFmtId="0" fontId="0" fillId="0" borderId="0" xfId="0"/>
    <xf numFmtId="0" fontId="1" fillId="0" borderId="0" xfId="47">
      <alignment/>
      <protection/>
    </xf>
    <xf numFmtId="0" fontId="1" fillId="0" borderId="0" xfId="47" applyFont="1">
      <alignment/>
      <protection/>
    </xf>
    <xf numFmtId="0" fontId="1" fillId="0" borderId="0" xfId="47" applyFont="1" applyFill="1">
      <alignment/>
      <protection/>
    </xf>
    <xf numFmtId="9" fontId="1" fillId="0" borderId="0" xfId="63" applyFont="1" applyFill="1"/>
    <xf numFmtId="0" fontId="4" fillId="0" borderId="0" xfId="47" applyFont="1" applyFill="1">
      <alignment/>
      <protection/>
    </xf>
    <xf numFmtId="0" fontId="1" fillId="0" borderId="0" xfId="47" applyBorder="1">
      <alignment/>
      <protection/>
    </xf>
    <xf numFmtId="0" fontId="7" fillId="0" borderId="0" xfId="47" applyFont="1" applyFill="1">
      <alignment/>
      <protection/>
    </xf>
    <xf numFmtId="0" fontId="1" fillId="0" borderId="0" xfId="47" applyFont="1" applyFill="1" applyBorder="1">
      <alignment/>
      <protection/>
    </xf>
    <xf numFmtId="0" fontId="1" fillId="0" borderId="0" xfId="47" applyFill="1" applyBorder="1">
      <alignment/>
      <protection/>
    </xf>
    <xf numFmtId="0" fontId="4" fillId="0" borderId="0" xfId="47" applyFont="1" applyBorder="1" applyAlignment="1">
      <alignment vertical="top" wrapText="1"/>
      <protection/>
    </xf>
    <xf numFmtId="0" fontId="4" fillId="0" borderId="0" xfId="47" applyFont="1" applyBorder="1">
      <alignment/>
      <protection/>
    </xf>
    <xf numFmtId="0" fontId="1" fillId="3" borderId="0" xfId="47" applyFont="1" applyFill="1" applyAlignment="1">
      <alignment vertical="top" wrapText="1"/>
      <protection/>
    </xf>
    <xf numFmtId="0" fontId="3" fillId="0" borderId="0" xfId="47" applyFont="1" applyFill="1" applyBorder="1">
      <alignment/>
      <protection/>
    </xf>
    <xf numFmtId="0" fontId="5" fillId="0" borderId="0" xfId="50" applyFont="1" applyFill="1">
      <alignment/>
      <protection/>
    </xf>
    <xf numFmtId="0" fontId="1" fillId="0" borderId="0" xfId="47" applyFill="1">
      <alignment/>
      <protection/>
    </xf>
    <xf numFmtId="0" fontId="1" fillId="0" borderId="0" xfId="47" applyFont="1" applyFill="1" applyAlignment="1">
      <alignment horizontal="center"/>
      <protection/>
    </xf>
    <xf numFmtId="0" fontId="1" fillId="0" borderId="0" xfId="47" applyFont="1" applyFill="1" applyAlignment="1">
      <alignment horizontal="center"/>
      <protection/>
    </xf>
    <xf numFmtId="0" fontId="1" fillId="0" borderId="0" xfId="47" applyFont="1" applyFill="1" applyAlignment="1">
      <alignment horizontal="right"/>
      <protection/>
    </xf>
    <xf numFmtId="0" fontId="1" fillId="0" borderId="0" xfId="47" applyFont="1" applyFill="1" applyAlignment="1">
      <alignment horizontal="center"/>
      <protection/>
    </xf>
    <xf numFmtId="0" fontId="1" fillId="0" borderId="0" xfId="47" applyBorder="1" applyAlignment="1">
      <alignment horizontal="right"/>
      <protection/>
    </xf>
    <xf numFmtId="0" fontId="1" fillId="0" borderId="6" xfId="47" applyBorder="1" applyAlignment="1">
      <alignment horizontal="right"/>
      <protection/>
    </xf>
    <xf numFmtId="0" fontId="1" fillId="0" borderId="16" xfId="47" applyBorder="1">
      <alignment/>
      <protection/>
    </xf>
    <xf numFmtId="0" fontId="4" fillId="0" borderId="0" xfId="47" applyFont="1" applyFill="1" applyAlignment="1">
      <alignment horizontal="right"/>
      <protection/>
    </xf>
    <xf numFmtId="1" fontId="1" fillId="0" borderId="0" xfId="47" applyNumberFormat="1" applyFont="1" applyFill="1">
      <alignment/>
      <protection/>
    </xf>
    <xf numFmtId="3" fontId="1" fillId="0" borderId="0" xfId="47" applyNumberFormat="1" applyFont="1" applyFill="1" applyAlignment="1">
      <alignment horizontal="center"/>
      <protection/>
    </xf>
    <xf numFmtId="0" fontId="1" fillId="0" borderId="0" xfId="47" applyFont="1" applyFill="1" applyBorder="1" applyAlignment="1">
      <alignment horizontal="right"/>
      <protection/>
    </xf>
    <xf numFmtId="1" fontId="1" fillId="0" borderId="0" xfId="47" applyNumberFormat="1" applyFont="1" applyFill="1" applyAlignment="1">
      <alignment horizontal="right"/>
      <protection/>
    </xf>
    <xf numFmtId="1" fontId="4" fillId="0" borderId="0" xfId="47" applyNumberFormat="1" applyFont="1" applyFill="1">
      <alignment/>
      <protection/>
    </xf>
    <xf numFmtId="1" fontId="4" fillId="0" borderId="0" xfId="47" applyNumberFormat="1" applyFont="1" applyFill="1" applyAlignment="1">
      <alignment horizontal="right"/>
      <protection/>
    </xf>
    <xf numFmtId="1" fontId="1" fillId="0" borderId="0" xfId="47" applyNumberFormat="1" applyFont="1" applyFill="1" applyBorder="1">
      <alignment/>
      <protection/>
    </xf>
    <xf numFmtId="1" fontId="1" fillId="0" borderId="0" xfId="47" applyNumberFormat="1" applyFont="1" applyFill="1" applyBorder="1" applyAlignment="1">
      <alignment horizontal="right"/>
      <protection/>
    </xf>
    <xf numFmtId="0" fontId="2" fillId="0" borderId="0" xfId="47" applyNumberFormat="1" applyFont="1" applyFill="1" applyBorder="1" applyAlignment="1" applyProtection="1">
      <alignment vertical="top" wrapText="1"/>
      <protection locked="0"/>
    </xf>
    <xf numFmtId="0" fontId="2" fillId="0" borderId="0" xfId="47" applyNumberFormat="1" applyFont="1" applyFill="1" applyBorder="1" applyAlignment="1" applyProtection="1">
      <alignment horizontal="right" vertical="top" wrapText="1"/>
      <protection locked="0"/>
    </xf>
    <xf numFmtId="0" fontId="1" fillId="0" borderId="16" xfId="47" applyFont="1" applyFill="1" applyBorder="1">
      <alignment/>
      <protection/>
    </xf>
    <xf numFmtId="0" fontId="4" fillId="0" borderId="16" xfId="47" applyFont="1" applyFill="1" applyBorder="1" applyAlignment="1">
      <alignment horizontal="center"/>
      <protection/>
    </xf>
    <xf numFmtId="0" fontId="1" fillId="0" borderId="16" xfId="47" applyFont="1" applyFill="1" applyBorder="1" applyAlignment="1">
      <alignment horizontal="right"/>
      <protection/>
    </xf>
    <xf numFmtId="0" fontId="4" fillId="0" borderId="6" xfId="47" applyFont="1" applyFill="1" applyBorder="1" applyAlignment="1">
      <alignment horizontal="center"/>
      <protection/>
    </xf>
    <xf numFmtId="1" fontId="1" fillId="0" borderId="6" xfId="47" applyNumberFormat="1" applyFont="1" applyFill="1" applyBorder="1">
      <alignment/>
      <protection/>
    </xf>
    <xf numFmtId="3" fontId="1" fillId="0" borderId="6" xfId="47" applyNumberFormat="1" applyFont="1" applyFill="1" applyBorder="1" applyAlignment="1">
      <alignment horizontal="center"/>
      <protection/>
    </xf>
    <xf numFmtId="1" fontId="1" fillId="0" borderId="6" xfId="47" applyNumberFormat="1" applyFont="1" applyFill="1" applyBorder="1" applyAlignment="1">
      <alignment horizontal="right"/>
      <protection/>
    </xf>
    <xf numFmtId="0" fontId="1" fillId="0" borderId="16" xfId="47" applyFont="1" applyFill="1" applyBorder="1" applyAlignment="1">
      <alignment horizontal="center" wrapText="1"/>
      <protection/>
    </xf>
    <xf numFmtId="0" fontId="1" fillId="0" borderId="6" xfId="47" applyFont="1" applyFill="1" applyBorder="1" applyAlignment="1">
      <alignment horizontal="center" wrapText="1"/>
      <protection/>
    </xf>
    <xf numFmtId="164" fontId="1" fillId="0" borderId="0" xfId="47" applyNumberFormat="1" applyBorder="1" applyAlignment="1">
      <alignment horizontal="center"/>
      <protection/>
    </xf>
    <xf numFmtId="0" fontId="1" fillId="0" borderId="6" xfId="47" applyFont="1" applyBorder="1">
      <alignment/>
      <protection/>
    </xf>
    <xf numFmtId="164" fontId="1" fillId="0" borderId="0" xfId="47" applyNumberFormat="1" applyFill="1" applyBorder="1" applyAlignment="1">
      <alignment horizontal="center"/>
      <protection/>
    </xf>
    <xf numFmtId="164" fontId="1" fillId="0" borderId="6" xfId="47" applyNumberFormat="1" applyBorder="1" applyAlignment="1">
      <alignment horizontal="center"/>
      <protection/>
    </xf>
    <xf numFmtId="0" fontId="1" fillId="0" borderId="1" xfId="47" applyFont="1" applyFill="1" applyBorder="1" applyAlignment="1">
      <alignment horizontal="center" vertical="top" wrapText="1"/>
      <protection/>
    </xf>
    <xf numFmtId="0" fontId="1" fillId="3" borderId="0" xfId="47" applyFont="1" applyFill="1">
      <alignment/>
      <protection/>
    </xf>
    <xf numFmtId="0" fontId="4" fillId="3" borderId="0" xfId="47" applyFont="1" applyFill="1" applyAlignment="1">
      <alignment horizontal="center" vertical="top"/>
      <protection/>
    </xf>
    <xf numFmtId="0" fontId="1" fillId="3" borderId="0" xfId="47" applyFont="1" applyFill="1" applyAlignment="1">
      <alignment horizontal="center" vertical="top"/>
      <protection/>
    </xf>
    <xf numFmtId="0" fontId="1" fillId="3" borderId="0" xfId="47" applyFont="1" applyFill="1" applyAlignment="1">
      <alignment horizontal="left" vertical="top"/>
      <protection/>
    </xf>
    <xf numFmtId="164" fontId="4" fillId="0" borderId="0" xfId="47" applyNumberFormat="1" applyFont="1" applyBorder="1" applyAlignment="1">
      <alignment horizontal="center"/>
      <protection/>
    </xf>
    <xf numFmtId="0" fontId="4" fillId="0" borderId="0" xfId="47" applyFont="1" applyBorder="1" applyAlignment="1">
      <alignment horizontal="right"/>
      <protection/>
    </xf>
    <xf numFmtId="0" fontId="1" fillId="0" borderId="0" xfId="52" applyFont="1" applyFill="1">
      <alignment/>
      <protection/>
    </xf>
    <xf numFmtId="0" fontId="1" fillId="0" borderId="0" xfId="52" applyFont="1">
      <alignment/>
      <protection/>
    </xf>
    <xf numFmtId="0" fontId="0" fillId="0" borderId="0" xfId="0" applyFill="1"/>
    <xf numFmtId="0" fontId="24" fillId="0" borderId="0" xfId="0" applyFont="1" applyFill="1"/>
    <xf numFmtId="0" fontId="2" fillId="0" borderId="0" xfId="72">
      <alignment/>
      <protection/>
    </xf>
    <xf numFmtId="0" fontId="0" fillId="0" borderId="0" xfId="73">
      <alignment/>
      <protection/>
    </xf>
    <xf numFmtId="0" fontId="1" fillId="0" borderId="0" xfId="74" applyFont="1">
      <alignment/>
      <protection/>
    </xf>
    <xf numFmtId="3" fontId="0" fillId="0" borderId="0" xfId="73" applyNumberFormat="1">
      <alignment/>
      <protection/>
    </xf>
    <xf numFmtId="3" fontId="0" fillId="0" borderId="0" xfId="73" applyNumberFormat="1" applyFill="1">
      <alignment/>
      <protection/>
    </xf>
    <xf numFmtId="0" fontId="0" fillId="0" borderId="0" xfId="73" applyFill="1">
      <alignment/>
      <protection/>
    </xf>
    <xf numFmtId="0" fontId="25" fillId="0" borderId="0" xfId="72" applyFont="1">
      <alignment/>
      <protection/>
    </xf>
    <xf numFmtId="3" fontId="0" fillId="0" borderId="0" xfId="73" applyNumberFormat="1" applyFont="1" applyFill="1">
      <alignment/>
      <protection/>
    </xf>
    <xf numFmtId="0" fontId="0" fillId="0" borderId="0" xfId="73" applyFont="1" applyFill="1">
      <alignment/>
      <protection/>
    </xf>
    <xf numFmtId="167" fontId="2" fillId="0" borderId="0" xfId="72" applyNumberFormat="1">
      <alignment/>
      <protection/>
    </xf>
    <xf numFmtId="0" fontId="2" fillId="0" borderId="0" xfId="72" applyAlignment="1">
      <alignment wrapText="1"/>
      <protection/>
    </xf>
    <xf numFmtId="0" fontId="0" fillId="0" borderId="0" xfId="73" applyAlignment="1">
      <alignment horizontal="left"/>
      <protection/>
    </xf>
    <xf numFmtId="0" fontId="45" fillId="0" borderId="0" xfId="72" applyFont="1">
      <alignment/>
      <protection/>
    </xf>
    <xf numFmtId="0" fontId="46" fillId="0" borderId="0" xfId="73" applyFont="1" applyFill="1">
      <alignment/>
      <protection/>
    </xf>
    <xf numFmtId="3" fontId="46" fillId="0" borderId="0" xfId="73" applyNumberFormat="1" applyFont="1" applyFill="1">
      <alignment/>
      <protection/>
    </xf>
    <xf numFmtId="0" fontId="25" fillId="0" borderId="0" xfId="72" applyFont="1" applyAlignment="1">
      <alignment wrapText="1"/>
      <protection/>
    </xf>
    <xf numFmtId="0" fontId="2" fillId="0" borderId="0" xfId="72" applyAlignment="1">
      <alignment horizontal="right"/>
      <protection/>
    </xf>
    <xf numFmtId="0" fontId="2" fillId="0" borderId="0" xfId="72" applyAlignment="1">
      <alignment horizontal="right" wrapText="1"/>
      <protection/>
    </xf>
    <xf numFmtId="3" fontId="4" fillId="0" borderId="0" xfId="47" applyNumberFormat="1" applyFont="1" applyFill="1" applyAlignment="1">
      <alignment horizontal="center"/>
      <protection/>
    </xf>
    <xf numFmtId="0" fontId="4" fillId="0" borderId="0" xfId="52" applyFont="1" applyAlignment="1">
      <alignment horizontal="center"/>
      <protection/>
    </xf>
    <xf numFmtId="0" fontId="1" fillId="0" borderId="0" xfId="52" applyFont="1" applyAlignment="1">
      <alignment horizontal="center"/>
      <protection/>
    </xf>
    <xf numFmtId="0" fontId="4" fillId="0" borderId="0" xfId="47" applyFont="1" applyFill="1" applyAlignment="1">
      <alignment horizontal="center"/>
      <protection/>
    </xf>
    <xf numFmtId="0" fontId="1" fillId="0" borderId="0" xfId="47" applyFont="1" applyFill="1" applyAlignment="1">
      <alignment horizontal="center"/>
      <protection/>
    </xf>
    <xf numFmtId="0" fontId="1" fillId="3" borderId="0" xfId="47" applyFont="1" applyFill="1" applyAlignment="1">
      <alignment horizontal="center" vertical="top" wrapText="1"/>
      <protection/>
    </xf>
    <xf numFmtId="0" fontId="1" fillId="0" borderId="0" xfId="47" applyFont="1" applyFill="1" applyAlignment="1">
      <alignment horizontal="center" wrapText="1"/>
      <protection/>
    </xf>
    <xf numFmtId="0" fontId="4" fillId="3" borderId="0" xfId="47" applyFont="1" applyFill="1" applyAlignment="1">
      <alignment horizontal="center" vertical="top" wrapText="1"/>
      <protection/>
    </xf>
    <xf numFmtId="0" fontId="1" fillId="0" borderId="0" xfId="47" applyFont="1" applyFill="1" applyAlignment="1">
      <alignment horizontal="left" wrapText="1"/>
      <protection/>
    </xf>
    <xf numFmtId="0" fontId="1" fillId="0" borderId="0" xfId="47" applyFont="1" applyBorder="1" applyAlignment="1">
      <alignment horizontal="center" vertical="top" wrapText="1"/>
      <protection/>
    </xf>
    <xf numFmtId="0" fontId="4" fillId="0" borderId="0" xfId="47" applyFont="1" applyBorder="1" applyAlignment="1">
      <alignment horizontal="center" wrapText="1"/>
      <protection/>
    </xf>
    <xf numFmtId="0" fontId="5" fillId="0" borderId="0" xfId="50" applyFont="1" applyFill="1" applyAlignment="1">
      <alignment horizontal="left" wrapText="1"/>
      <protection/>
    </xf>
    <xf numFmtId="0" fontId="48" fillId="3" borderId="0" xfId="47" applyFont="1" applyFill="1" applyAlignment="1">
      <alignment/>
      <protection/>
    </xf>
    <xf numFmtId="0" fontId="38" fillId="3" borderId="0" xfId="141" applyFill="1" applyAlignment="1">
      <alignment/>
    </xf>
    <xf numFmtId="0" fontId="48" fillId="3" borderId="0" xfId="47" applyFont="1" applyFill="1" applyAlignment="1">
      <alignment horizontal="center"/>
      <protection/>
    </xf>
    <xf numFmtId="0" fontId="48" fillId="3" borderId="0" xfId="47" applyFont="1" applyFill="1" applyAlignment="1">
      <alignment horizontal="right"/>
      <protection/>
    </xf>
    <xf numFmtId="0" fontId="48" fillId="3" borderId="0" xfId="47" applyFont="1" applyFill="1" applyBorder="1" applyAlignment="1">
      <alignment/>
      <protection/>
    </xf>
    <xf numFmtId="0" fontId="38" fillId="3" borderId="0" xfId="141" applyFill="1" applyBorder="1" applyAlignment="1">
      <alignment/>
    </xf>
    <xf numFmtId="0" fontId="48" fillId="3" borderId="0" xfId="72" applyFont="1" applyFill="1" applyAlignment="1">
      <alignment horizontal="right"/>
      <protection/>
    </xf>
    <xf numFmtId="0" fontId="48" fillId="3" borderId="0" xfId="72" applyFont="1" applyFill="1" applyAlignment="1">
      <alignment/>
      <protection/>
    </xf>
    <xf numFmtId="0" fontId="48" fillId="3" borderId="0" xfId="73" applyFont="1" applyFill="1" applyAlignment="1">
      <alignment/>
      <protection/>
    </xf>
  </cellXfs>
  <cellStyles count="128">
    <cellStyle name="Normal" xfId="0"/>
    <cellStyle name="Percent" xfId="15"/>
    <cellStyle name="Currency" xfId="16"/>
    <cellStyle name="Currency [0]" xfId="17"/>
    <cellStyle name="Comma" xfId="18"/>
    <cellStyle name="Comma [0]" xfId="19"/>
    <cellStyle name="annee semestre" xfId="20"/>
    <cellStyle name="caché" xfId="21"/>
    <cellStyle name="cell" xfId="22"/>
    <cellStyle name="Comma  [1]" xfId="23"/>
    <cellStyle name="Comma [1]" xfId="24"/>
    <cellStyle name="Comma(0)" xfId="25"/>
    <cellStyle name="comma(1)" xfId="26"/>
    <cellStyle name="Comma(3)" xfId="27"/>
    <cellStyle name="Comma[0]" xfId="28"/>
    <cellStyle name="Comma[1]" xfId="29"/>
    <cellStyle name="Comma[2]__" xfId="30"/>
    <cellStyle name="Comma[3]" xfId="31"/>
    <cellStyle name="Comma0" xfId="32"/>
    <cellStyle name="Currency0" xfId="33"/>
    <cellStyle name="Date" xfId="34"/>
    <cellStyle name="données" xfId="35"/>
    <cellStyle name="donnéesbord" xfId="36"/>
    <cellStyle name="Fixed" xfId="37"/>
    <cellStyle name="Grey" xfId="38"/>
    <cellStyle name="Header1" xfId="39"/>
    <cellStyle name="Header2" xfId="40"/>
    <cellStyle name="Heading1" xfId="41"/>
    <cellStyle name="Heading2" xfId="42"/>
    <cellStyle name="Hyperlink 2" xfId="43"/>
    <cellStyle name="Hyperlink 3" xfId="44"/>
    <cellStyle name="Input [yellow]" xfId="45"/>
    <cellStyle name="Normal - Style1" xfId="46"/>
    <cellStyle name="Normal 2" xfId="47"/>
    <cellStyle name="Normal 2 2" xfId="48"/>
    <cellStyle name="Normal 2 3" xfId="49"/>
    <cellStyle name="Normal 3" xfId="50"/>
    <cellStyle name="Normal 4" xfId="51"/>
    <cellStyle name="Normal 5" xfId="52"/>
    <cellStyle name="Normal 6" xfId="53"/>
    <cellStyle name="Normal-blank" xfId="54"/>
    <cellStyle name="Normal-bottom" xfId="55"/>
    <cellStyle name="Normal-center" xfId="56"/>
    <cellStyle name="Normal-droit" xfId="57"/>
    <cellStyle name="Normal-droite" xfId="58"/>
    <cellStyle name="Normal-top" xfId="59"/>
    <cellStyle name="Note 2" xfId="60"/>
    <cellStyle name="notes" xfId="61"/>
    <cellStyle name="Percent [2]" xfId="62"/>
    <cellStyle name="Percent 2" xfId="63"/>
    <cellStyle name="semestre" xfId="64"/>
    <cellStyle name="Snorm" xfId="65"/>
    <cellStyle name="socxn" xfId="66"/>
    <cellStyle name="tête chapitre" xfId="67"/>
    <cellStyle name="TEXT" xfId="68"/>
    <cellStyle name="titre" xfId="69"/>
    <cellStyle name="Wrapped" xfId="70"/>
    <cellStyle name="標準_SOCX_JPN97" xfId="71"/>
    <cellStyle name="Normal 7" xfId="72"/>
    <cellStyle name="Normal 3 2" xfId="73"/>
    <cellStyle name="Normal 5 2" xfId="74"/>
    <cellStyle name="bin" xfId="75"/>
    <cellStyle name="blue" xfId="76"/>
    <cellStyle name="Ç¥ÁØ_ENRL2" xfId="77"/>
    <cellStyle name="Code additions" xfId="78"/>
    <cellStyle name="Col&amp;RowHeadings" xfId="79"/>
    <cellStyle name="ColCodes" xfId="80"/>
    <cellStyle name="ColTitles" xfId="81"/>
    <cellStyle name="ColTitles 2" xfId="82"/>
    <cellStyle name="ColTitles 3" xfId="83"/>
    <cellStyle name="ColTitles 4" xfId="84"/>
    <cellStyle name="column" xfId="85"/>
    <cellStyle name="Comma 2" xfId="86"/>
    <cellStyle name="DataEntryCells" xfId="87"/>
    <cellStyle name="Dezimal [0]_DIAGRAM" xfId="88"/>
    <cellStyle name="Dezimal_DIAGRAM" xfId="89"/>
    <cellStyle name="Didier" xfId="90"/>
    <cellStyle name="Didier - Title" xfId="91"/>
    <cellStyle name="Didier subtitles" xfId="92"/>
    <cellStyle name="ErrRpt_DataEntryCells" xfId="93"/>
    <cellStyle name="ErrRpt-DataEntryCells" xfId="94"/>
    <cellStyle name="ErrRpt-DataEntryCells 2" xfId="95"/>
    <cellStyle name="ErrRpt-GreyBackground" xfId="96"/>
    <cellStyle name="ErrRpt-GreyBackground 2" xfId="97"/>
    <cellStyle name="formula" xfId="98"/>
    <cellStyle name="gap" xfId="99"/>
    <cellStyle name="GreyBackground" xfId="100"/>
    <cellStyle name="Hipervínculo" xfId="101"/>
    <cellStyle name="Hipervínculo visitado" xfId="102"/>
    <cellStyle name="Hyperlink 4" xfId="103"/>
    <cellStyle name="Hyperlink 5" xfId="104"/>
    <cellStyle name="ISC" xfId="105"/>
    <cellStyle name="isced" xfId="106"/>
    <cellStyle name="ISCED Titles" xfId="107"/>
    <cellStyle name="isced_8gradk" xfId="108"/>
    <cellStyle name="level1a" xfId="109"/>
    <cellStyle name="level2" xfId="110"/>
    <cellStyle name="level2a" xfId="111"/>
    <cellStyle name="level3" xfId="112"/>
    <cellStyle name="Line titles-Rows" xfId="113"/>
    <cellStyle name="Migliaia (0)_conti99" xfId="114"/>
    <cellStyle name="Normal 2 4" xfId="115"/>
    <cellStyle name="Normal 2_AUG_TabChap2" xfId="116"/>
    <cellStyle name="Normál_8gradk" xfId="117"/>
    <cellStyle name="Prozent_SubCatperStud" xfId="118"/>
    <cellStyle name="row" xfId="119"/>
    <cellStyle name="RowCodes" xfId="120"/>
    <cellStyle name="Row-Col Headings" xfId="121"/>
    <cellStyle name="RowTitles" xfId="122"/>
    <cellStyle name="RowTitles1-Detail" xfId="123"/>
    <cellStyle name="RowTitles-Col2" xfId="124"/>
    <cellStyle name="RowTitles-Detail" xfId="125"/>
    <cellStyle name="Standard_DIAGRAM" xfId="126"/>
    <cellStyle name="Sub-titles" xfId="127"/>
    <cellStyle name="Sub-titles Cols" xfId="128"/>
    <cellStyle name="Sub-titles rows" xfId="129"/>
    <cellStyle name="Table No." xfId="130"/>
    <cellStyle name="Table Title" xfId="131"/>
    <cellStyle name="temp" xfId="132"/>
    <cellStyle name="title1" xfId="133"/>
    <cellStyle name="Titles" xfId="134"/>
    <cellStyle name="Tusental (0)_Blad2" xfId="135"/>
    <cellStyle name="Tusental_Blad2" xfId="136"/>
    <cellStyle name="Valuta (0)_Blad2" xfId="137"/>
    <cellStyle name="Valuta_Blad2" xfId="138"/>
    <cellStyle name="Währung [0]_DIAGRAM" xfId="139"/>
    <cellStyle name="Währung_DIAGRAM" xfId="140"/>
    <cellStyle name="Hyperlink"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5"/>
          <c:y val="0.10175"/>
          <c:w val="0.9315"/>
          <c:h val="0.6015"/>
        </c:manualLayout>
      </c:layout>
      <c:barChart>
        <c:barDir val="col"/>
        <c:grouping val="clustered"/>
        <c:varyColors val="0"/>
        <c:ser>
          <c:idx val="1"/>
          <c:order val="0"/>
          <c:tx>
            <c:strRef>
              <c:f>'Data 4.11'!$C$10</c:f>
              <c:strCache>
                <c:ptCount val="1"/>
                <c:pt idx="0">
                  <c:v>Between 2010 and 2012 (2010=100) (↗)</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25400">
                <a:noFill/>
              </a:ln>
            </c:spPr>
          </c:dPt>
          <c:dPt>
            <c:idx val="1"/>
            <c:invertIfNegative val="0"/>
            <c:spPr>
              <a:solidFill>
                <a:schemeClr val="accent1"/>
              </a:solidFill>
              <a:ln w="25400">
                <a:noFill/>
              </a:ln>
            </c:spPr>
          </c:dPt>
          <c:dPt>
            <c:idx val="2"/>
            <c:invertIfNegative val="0"/>
            <c:spPr>
              <a:solidFill>
                <a:schemeClr val="accent1"/>
              </a:solidFill>
              <a:ln w="25400">
                <a:noFill/>
              </a:ln>
            </c:spPr>
          </c:dPt>
          <c:dPt>
            <c:idx val="3"/>
            <c:invertIfNegative val="0"/>
            <c:spPr>
              <a:solidFill>
                <a:schemeClr val="accent1"/>
              </a:solidFill>
              <a:ln w="25400">
                <a:noFill/>
              </a:ln>
            </c:spPr>
          </c:dPt>
          <c:dPt>
            <c:idx val="4"/>
            <c:invertIfNegative val="0"/>
            <c:spPr>
              <a:solidFill>
                <a:schemeClr val="accent1"/>
              </a:solidFill>
              <a:ln w="25400">
                <a:noFill/>
              </a:ln>
            </c:spPr>
          </c:dPt>
          <c:dPt>
            <c:idx val="5"/>
            <c:invertIfNegative val="0"/>
            <c:spPr>
              <a:solidFill>
                <a:schemeClr val="accent1"/>
              </a:solidFill>
              <a:ln w="25400">
                <a:noFill/>
              </a:ln>
            </c:spPr>
          </c:dPt>
          <c:dPt>
            <c:idx val="6"/>
            <c:invertIfNegative val="0"/>
            <c:spPr>
              <a:solidFill>
                <a:schemeClr val="accent1"/>
              </a:solidFill>
              <a:ln w="25400">
                <a:noFill/>
              </a:ln>
            </c:spPr>
          </c:dPt>
          <c:dPt>
            <c:idx val="7"/>
            <c:invertIfNegative val="0"/>
            <c:spPr>
              <a:solidFill>
                <a:schemeClr val="accent1"/>
              </a:solidFill>
              <a:ln w="25400">
                <a:noFill/>
              </a:ln>
            </c:spPr>
          </c:dPt>
          <c:dPt>
            <c:idx val="8"/>
            <c:invertIfNegative val="0"/>
            <c:spPr>
              <a:solidFill>
                <a:schemeClr val="accent1"/>
              </a:solidFill>
              <a:ln w="25400">
                <a:noFill/>
              </a:ln>
            </c:spPr>
          </c:dPt>
          <c:dPt>
            <c:idx val="9"/>
            <c:invertIfNegative val="0"/>
            <c:spPr>
              <a:solidFill>
                <a:schemeClr val="accent1"/>
              </a:solidFill>
              <a:ln w="25400">
                <a:noFill/>
              </a:ln>
            </c:spPr>
          </c:dPt>
          <c:dPt>
            <c:idx val="10"/>
            <c:invertIfNegative val="0"/>
            <c:spPr>
              <a:solidFill>
                <a:schemeClr val="accent1"/>
              </a:solidFill>
              <a:ln w="25400">
                <a:noFill/>
              </a:ln>
            </c:spPr>
          </c:dPt>
          <c:dPt>
            <c:idx val="11"/>
            <c:invertIfNegative val="0"/>
            <c:spPr>
              <a:solidFill>
                <a:schemeClr val="accent1"/>
              </a:solidFill>
              <a:ln w="25400">
                <a:noFill/>
              </a:ln>
            </c:spPr>
          </c:dPt>
          <c:dPt>
            <c:idx val="12"/>
            <c:invertIfNegative val="0"/>
            <c:spPr>
              <a:solidFill>
                <a:schemeClr val="accent1"/>
              </a:solidFill>
              <a:ln w="25400">
                <a:noFill/>
              </a:ln>
            </c:spPr>
          </c:dPt>
          <c:dPt>
            <c:idx val="13"/>
            <c:invertIfNegative val="0"/>
            <c:spPr>
              <a:solidFill>
                <a:schemeClr val="accent1"/>
              </a:solidFill>
              <a:ln w="25400">
                <a:noFill/>
              </a:ln>
            </c:spPr>
          </c:dPt>
          <c:dPt>
            <c:idx val="14"/>
            <c:invertIfNegative val="0"/>
            <c:spPr>
              <a:solidFill>
                <a:srgbClr val="FF0000"/>
              </a:solidFill>
              <a:ln w="25400">
                <a:noFill/>
              </a:ln>
            </c:spPr>
          </c:dPt>
          <c:dPt>
            <c:idx val="15"/>
            <c:invertIfNegative val="0"/>
            <c:spPr>
              <a:solidFill>
                <a:schemeClr val="accent1"/>
              </a:solidFill>
              <a:ln w="25400">
                <a:noFill/>
              </a:ln>
            </c:spPr>
          </c:dPt>
          <c:dPt>
            <c:idx val="16"/>
            <c:invertIfNegative val="0"/>
            <c:spPr>
              <a:solidFill>
                <a:schemeClr val="accent1"/>
              </a:solidFill>
              <a:ln w="25400">
                <a:noFill/>
              </a:ln>
            </c:spPr>
          </c:dPt>
          <c:dPt>
            <c:idx val="17"/>
            <c:invertIfNegative val="0"/>
            <c:spPr>
              <a:solidFill>
                <a:schemeClr val="accent1"/>
              </a:solidFill>
              <a:ln w="25400">
                <a:noFill/>
              </a:ln>
            </c:spPr>
          </c:dPt>
          <c:dPt>
            <c:idx val="18"/>
            <c:invertIfNegative val="0"/>
            <c:spPr>
              <a:solidFill>
                <a:schemeClr val="accent1"/>
              </a:solidFill>
              <a:ln w="25400">
                <a:noFill/>
              </a:ln>
            </c:spPr>
          </c:dPt>
          <c:dPt>
            <c:idx val="19"/>
            <c:invertIfNegative val="0"/>
            <c:spPr>
              <a:solidFill>
                <a:schemeClr val="accent1"/>
              </a:solidFill>
              <a:ln w="25400">
                <a:noFill/>
              </a:ln>
            </c:spPr>
          </c:dPt>
          <c:dPt>
            <c:idx val="20"/>
            <c:invertIfNegative val="0"/>
            <c:spPr>
              <a:solidFill>
                <a:schemeClr val="accent1"/>
              </a:solidFill>
              <a:ln w="25400">
                <a:noFill/>
              </a:ln>
            </c:spPr>
          </c:dPt>
          <c:dPt>
            <c:idx val="21"/>
            <c:invertIfNegative val="0"/>
            <c:spPr>
              <a:solidFill>
                <a:schemeClr val="accent1"/>
              </a:solidFill>
              <a:ln w="25400">
                <a:noFill/>
              </a:ln>
            </c:spPr>
          </c:dPt>
          <c:dPt>
            <c:idx val="22"/>
            <c:invertIfNegative val="0"/>
            <c:spPr>
              <a:solidFill>
                <a:schemeClr val="accent1"/>
              </a:solidFill>
              <a:ln w="25400">
                <a:noFill/>
              </a:ln>
            </c:spPr>
          </c:dPt>
          <c:dPt>
            <c:idx val="23"/>
            <c:invertIfNegative val="0"/>
            <c:spPr>
              <a:solidFill>
                <a:schemeClr val="accent1"/>
              </a:solidFill>
              <a:ln w="25400">
                <a:noFill/>
              </a:ln>
            </c:spPr>
          </c:dPt>
          <c:dPt>
            <c:idx val="24"/>
            <c:invertIfNegative val="0"/>
            <c:spPr>
              <a:solidFill>
                <a:schemeClr val="accent1"/>
              </a:solidFill>
              <a:ln w="25400">
                <a:noFill/>
              </a:ln>
            </c:spPr>
          </c:dPt>
          <c:dPt>
            <c:idx val="25"/>
            <c:invertIfNegative val="0"/>
            <c:spPr>
              <a:solidFill>
                <a:schemeClr val="accent1"/>
              </a:solidFill>
              <a:ln w="25400">
                <a:noFill/>
              </a:ln>
            </c:spPr>
          </c:dPt>
          <c:dPt>
            <c:idx val="26"/>
            <c:invertIfNegative val="0"/>
            <c:spPr>
              <a:solidFill>
                <a:schemeClr val="accent1"/>
              </a:solidFill>
              <a:ln w="25400">
                <a:noFill/>
              </a:ln>
            </c:spPr>
          </c:dPt>
          <c:dPt>
            <c:idx val="27"/>
            <c:invertIfNegative val="0"/>
            <c:spPr>
              <a:solidFill>
                <a:schemeClr val="accent1"/>
              </a:solidFill>
              <a:ln w="25400">
                <a:noFill/>
              </a:ln>
            </c:spPr>
          </c:dPt>
          <c:dPt>
            <c:idx val="28"/>
            <c:invertIfNegative val="0"/>
            <c:spPr>
              <a:solidFill>
                <a:schemeClr val="accent1"/>
              </a:solidFill>
              <a:ln w="25400">
                <a:noFill/>
              </a:ln>
            </c:spPr>
          </c:dPt>
          <c:dPt>
            <c:idx val="29"/>
            <c:invertIfNegative val="0"/>
            <c:spPr>
              <a:solidFill>
                <a:schemeClr val="accent1"/>
              </a:solidFill>
              <a:ln w="25400">
                <a:noFill/>
              </a:ln>
            </c:spPr>
          </c:dPt>
          <c:dPt>
            <c:idx val="30"/>
            <c:invertIfNegative val="0"/>
            <c:spPr>
              <a:solidFill>
                <a:schemeClr val="accent1"/>
              </a:solidFill>
              <a:ln w="25400">
                <a:noFill/>
              </a:ln>
            </c:spPr>
          </c:dPt>
          <c:dPt>
            <c:idx val="31"/>
            <c:invertIfNegative val="0"/>
            <c:spPr>
              <a:solidFill>
                <a:schemeClr val="accent1"/>
              </a:solidFill>
              <a:ln w="25400">
                <a:noFill/>
              </a:ln>
            </c:spPr>
          </c:dPt>
          <c:dLbls>
            <c:numFmt formatCode="General" sourceLinked="1"/>
            <c:showLegendKey val="0"/>
            <c:showVal val="0"/>
            <c:showBubbleSize val="0"/>
            <c:showCatName val="0"/>
            <c:showSerName val="0"/>
            <c:showPercent val="0"/>
          </c:dLbls>
          <c:cat>
            <c:strRef>
              <c:f>'Data 4.11'!$A$12:$A$43</c:f>
              <c:strCache/>
            </c:strRef>
          </c:cat>
          <c:val>
            <c:numRef>
              <c:f>'Data 4.11'!$C$12:$C$43</c:f>
              <c:numCache/>
            </c:numRef>
          </c:val>
        </c:ser>
        <c:gapWidth val="50"/>
        <c:axId val="32651124"/>
        <c:axId val="25424661"/>
      </c:barChart>
      <c:lineChart>
        <c:grouping val="standard"/>
        <c:varyColors val="0"/>
        <c:ser>
          <c:idx val="0"/>
          <c:order val="1"/>
          <c:tx>
            <c:strRef>
              <c:f>'Data 4.11'!$B$10</c:f>
              <c:strCache>
                <c:ptCount val="1"/>
                <c:pt idx="0">
                  <c:v>Between 2008 and 2010 (2008=100)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tx1"/>
              </a:solidFill>
              <a:ln>
                <a:noFill/>
              </a:ln>
            </c:spPr>
          </c:marker>
          <c:dPt>
            <c:idx val="0"/>
            <c:spPr>
              <a:ln>
                <a:noFill/>
              </a:ln>
            </c:spPr>
            <c:marker>
              <c:symbol val="square"/>
              <c:spPr>
                <a:solidFill>
                  <a:schemeClr val="tx1"/>
                </a:solidFill>
                <a:ln>
                  <a:noFill/>
                </a:ln>
              </c:spPr>
            </c:marker>
          </c:dPt>
          <c:dPt>
            <c:idx val="1"/>
            <c:spPr>
              <a:ln>
                <a:noFill/>
              </a:ln>
            </c:spPr>
            <c:marker>
              <c:symbol val="square"/>
              <c:spPr>
                <a:solidFill>
                  <a:schemeClr val="tx1"/>
                </a:solidFill>
                <a:ln>
                  <a:noFill/>
                </a:ln>
              </c:spPr>
            </c:marker>
          </c:dPt>
          <c:dPt>
            <c:idx val="2"/>
            <c:spPr>
              <a:ln>
                <a:noFill/>
              </a:ln>
            </c:spPr>
            <c:marker>
              <c:symbol val="square"/>
              <c:spPr>
                <a:solidFill>
                  <a:schemeClr val="tx1"/>
                </a:solidFill>
                <a:ln>
                  <a:noFill/>
                </a:ln>
              </c:spPr>
            </c:marker>
          </c:dPt>
          <c:dPt>
            <c:idx val="3"/>
            <c:spPr>
              <a:ln>
                <a:noFill/>
              </a:ln>
            </c:spPr>
            <c:marker>
              <c:symbol val="square"/>
              <c:spPr>
                <a:solidFill>
                  <a:schemeClr val="tx1"/>
                </a:solidFill>
                <a:ln>
                  <a:noFill/>
                </a:ln>
              </c:spPr>
            </c:marker>
          </c:dPt>
          <c:dPt>
            <c:idx val="4"/>
            <c:spPr>
              <a:ln>
                <a:noFill/>
              </a:ln>
            </c:spPr>
            <c:marker>
              <c:symbol val="square"/>
              <c:spPr>
                <a:solidFill>
                  <a:schemeClr val="tx1"/>
                </a:solidFill>
                <a:ln>
                  <a:noFill/>
                </a:ln>
              </c:spPr>
            </c:marker>
          </c:dPt>
          <c:dPt>
            <c:idx val="5"/>
            <c:spPr>
              <a:ln>
                <a:noFill/>
              </a:ln>
            </c:spPr>
            <c:marker>
              <c:symbol val="square"/>
              <c:spPr>
                <a:solidFill>
                  <a:schemeClr val="tx1"/>
                </a:solidFill>
                <a:ln>
                  <a:noFill/>
                </a:ln>
              </c:spPr>
            </c:marker>
          </c:dPt>
          <c:dPt>
            <c:idx val="6"/>
            <c:spPr>
              <a:ln>
                <a:noFill/>
              </a:ln>
            </c:spPr>
            <c:marker>
              <c:symbol val="square"/>
              <c:spPr>
                <a:solidFill>
                  <a:schemeClr val="tx1"/>
                </a:solidFill>
                <a:ln>
                  <a:noFill/>
                </a:ln>
              </c:spPr>
            </c:marker>
          </c:dPt>
          <c:dPt>
            <c:idx val="7"/>
            <c:spPr>
              <a:ln>
                <a:noFill/>
              </a:ln>
            </c:spPr>
            <c:marker>
              <c:symbol val="square"/>
              <c:spPr>
                <a:solidFill>
                  <a:schemeClr val="tx1"/>
                </a:solidFill>
                <a:ln>
                  <a:noFill/>
                </a:ln>
              </c:spPr>
            </c:marker>
          </c:dPt>
          <c:dPt>
            <c:idx val="9"/>
            <c:spPr>
              <a:ln>
                <a:noFill/>
              </a:ln>
            </c:spPr>
            <c:marker>
              <c:symbol val="square"/>
              <c:spPr>
                <a:solidFill>
                  <a:schemeClr val="tx1"/>
                </a:solidFill>
                <a:ln>
                  <a:noFill/>
                </a:ln>
              </c:spPr>
            </c:marker>
          </c:dPt>
          <c:dPt>
            <c:idx val="10"/>
            <c:spPr>
              <a:ln>
                <a:noFill/>
              </a:ln>
            </c:spPr>
            <c:marker>
              <c:symbol val="square"/>
              <c:spPr>
                <a:solidFill>
                  <a:schemeClr val="tx1"/>
                </a:solidFill>
                <a:ln>
                  <a:noFill/>
                </a:ln>
              </c:spPr>
            </c:marker>
          </c:dPt>
          <c:dPt>
            <c:idx val="13"/>
            <c:spPr>
              <a:ln>
                <a:noFill/>
              </a:ln>
            </c:spPr>
            <c:marker>
              <c:symbol val="square"/>
              <c:spPr>
                <a:solidFill>
                  <a:schemeClr val="tx1"/>
                </a:solidFill>
                <a:ln>
                  <a:noFill/>
                </a:ln>
              </c:spPr>
            </c:marker>
          </c:dPt>
          <c:dPt>
            <c:idx val="14"/>
            <c:spPr>
              <a:ln>
                <a:noFill/>
              </a:ln>
            </c:spPr>
            <c:marker>
              <c:symbol val="diamond"/>
              <c:spPr>
                <a:solidFill>
                  <a:srgbClr val="FF0000"/>
                </a:solidFill>
                <a:ln>
                  <a:noFill/>
                </a:ln>
              </c:spPr>
            </c:marker>
          </c:dPt>
          <c:dPt>
            <c:idx val="15"/>
            <c:spPr>
              <a:ln>
                <a:noFill/>
              </a:ln>
            </c:spPr>
            <c:marker>
              <c:symbol val="square"/>
              <c:spPr>
                <a:solidFill>
                  <a:schemeClr val="tx1"/>
                </a:solidFill>
                <a:ln>
                  <a:noFill/>
                </a:ln>
              </c:spPr>
            </c:marker>
          </c:dPt>
          <c:dPt>
            <c:idx val="16"/>
            <c:spPr>
              <a:ln>
                <a:noFill/>
              </a:ln>
            </c:spPr>
            <c:marker>
              <c:symbol val="square"/>
              <c:spPr>
                <a:solidFill>
                  <a:schemeClr val="tx1"/>
                </a:solidFill>
                <a:ln>
                  <a:noFill/>
                </a:ln>
              </c:spPr>
            </c:marker>
          </c:dPt>
          <c:dPt>
            <c:idx val="17"/>
            <c:spPr>
              <a:ln>
                <a:noFill/>
              </a:ln>
            </c:spPr>
            <c:marker>
              <c:symbol val="square"/>
              <c:spPr>
                <a:solidFill>
                  <a:schemeClr val="tx1"/>
                </a:solidFill>
                <a:ln>
                  <a:noFill/>
                </a:ln>
              </c:spPr>
            </c:marker>
          </c:dPt>
          <c:dPt>
            <c:idx val="18"/>
            <c:spPr>
              <a:ln>
                <a:noFill/>
              </a:ln>
            </c:spPr>
            <c:marker>
              <c:symbol val="square"/>
              <c:spPr>
                <a:solidFill>
                  <a:schemeClr val="tx1"/>
                </a:solidFill>
                <a:ln>
                  <a:noFill/>
                </a:ln>
              </c:spPr>
            </c:marker>
          </c:dPt>
          <c:dPt>
            <c:idx val="19"/>
            <c:spPr>
              <a:ln>
                <a:noFill/>
              </a:ln>
            </c:spPr>
            <c:marker>
              <c:symbol val="square"/>
              <c:spPr>
                <a:solidFill>
                  <a:schemeClr val="tx1"/>
                </a:solidFill>
                <a:ln>
                  <a:noFill/>
                </a:ln>
              </c:spPr>
            </c:marker>
          </c:dPt>
          <c:dPt>
            <c:idx val="20"/>
            <c:spPr>
              <a:ln>
                <a:noFill/>
              </a:ln>
            </c:spPr>
            <c:marker>
              <c:symbol val="square"/>
              <c:spPr>
                <a:solidFill>
                  <a:schemeClr val="tx1"/>
                </a:solidFill>
                <a:ln>
                  <a:noFill/>
                </a:ln>
              </c:spPr>
            </c:marker>
          </c:dPt>
          <c:dPt>
            <c:idx val="22"/>
            <c:spPr>
              <a:ln>
                <a:noFill/>
              </a:ln>
            </c:spPr>
            <c:marker>
              <c:symbol val="square"/>
              <c:spPr>
                <a:solidFill>
                  <a:schemeClr val="tx1"/>
                </a:solidFill>
                <a:ln>
                  <a:noFill/>
                </a:ln>
              </c:spPr>
            </c:marker>
          </c:dPt>
          <c:dPt>
            <c:idx val="23"/>
            <c:spPr>
              <a:ln>
                <a:noFill/>
              </a:ln>
            </c:spPr>
            <c:marker>
              <c:symbol val="square"/>
              <c:spPr>
                <a:solidFill>
                  <a:schemeClr val="tx1"/>
                </a:solidFill>
                <a:ln>
                  <a:noFill/>
                </a:ln>
              </c:spPr>
            </c:marker>
          </c:dPt>
          <c:dPt>
            <c:idx val="24"/>
            <c:spPr>
              <a:ln>
                <a:noFill/>
              </a:ln>
            </c:spPr>
            <c:marker>
              <c:symbol val="square"/>
              <c:spPr>
                <a:solidFill>
                  <a:schemeClr val="tx1"/>
                </a:solidFill>
                <a:ln>
                  <a:noFill/>
                </a:ln>
              </c:spPr>
            </c:marker>
          </c:dPt>
          <c:dPt>
            <c:idx val="25"/>
            <c:spPr>
              <a:ln>
                <a:noFill/>
              </a:ln>
            </c:spPr>
            <c:marker>
              <c:symbol val="square"/>
              <c:spPr>
                <a:solidFill>
                  <a:schemeClr val="tx1"/>
                </a:solidFill>
                <a:ln>
                  <a:noFill/>
                </a:ln>
              </c:spPr>
            </c:marker>
          </c:dPt>
          <c:dPt>
            <c:idx val="26"/>
            <c:spPr>
              <a:ln>
                <a:noFill/>
              </a:ln>
            </c:spPr>
            <c:marker>
              <c:symbol val="square"/>
              <c:spPr>
                <a:solidFill>
                  <a:schemeClr val="tx1"/>
                </a:solidFill>
                <a:ln>
                  <a:noFill/>
                </a:ln>
              </c:spPr>
            </c:marker>
          </c:dPt>
          <c:dPt>
            <c:idx val="27"/>
            <c:spPr>
              <a:ln>
                <a:noFill/>
              </a:ln>
            </c:spPr>
            <c:marker>
              <c:symbol val="square"/>
              <c:spPr>
                <a:solidFill>
                  <a:schemeClr val="tx1"/>
                </a:solidFill>
                <a:ln>
                  <a:noFill/>
                </a:ln>
              </c:spPr>
            </c:marker>
          </c:dPt>
          <c:dPt>
            <c:idx val="28"/>
            <c:spPr>
              <a:ln>
                <a:noFill/>
              </a:ln>
            </c:spPr>
            <c:marker>
              <c:symbol val="square"/>
              <c:spPr>
                <a:solidFill>
                  <a:schemeClr val="tx1"/>
                </a:solidFill>
                <a:ln>
                  <a:noFill/>
                </a:ln>
              </c:spPr>
            </c:marker>
          </c:dPt>
          <c:dPt>
            <c:idx val="29"/>
            <c:spPr>
              <a:ln>
                <a:noFill/>
              </a:ln>
            </c:spPr>
            <c:marker>
              <c:symbol val="square"/>
              <c:spPr>
                <a:solidFill>
                  <a:schemeClr val="tx1"/>
                </a:solidFill>
                <a:ln>
                  <a:noFill/>
                </a:ln>
              </c:spPr>
            </c:marker>
          </c:dPt>
          <c:dPt>
            <c:idx val="30"/>
            <c:spPr>
              <a:ln>
                <a:noFill/>
              </a:ln>
            </c:spPr>
            <c:marker>
              <c:symbol val="square"/>
              <c:spPr>
                <a:solidFill>
                  <a:schemeClr val="tx1"/>
                </a:solidFill>
                <a:ln>
                  <a:noFill/>
                </a:ln>
              </c:spPr>
            </c:marker>
          </c:dPt>
          <c:dPt>
            <c:idx val="31"/>
            <c:spPr>
              <a:ln>
                <a:noFill/>
              </a:ln>
            </c:spPr>
            <c:marker>
              <c:symbol val="square"/>
              <c:spPr>
                <a:solidFill>
                  <a:schemeClr val="tx1"/>
                </a:solidFill>
                <a:ln>
                  <a:noFill/>
                </a:ln>
              </c:spPr>
            </c:marker>
          </c:dPt>
          <c:dLbls>
            <c:numFmt formatCode="General" sourceLinked="1"/>
            <c:showLegendKey val="0"/>
            <c:showVal val="0"/>
            <c:showBubbleSize val="0"/>
            <c:showCatName val="0"/>
            <c:showSerName val="0"/>
            <c:showLeaderLines val="1"/>
            <c:showPercent val="0"/>
          </c:dLbls>
          <c:cat>
            <c:strRef>
              <c:f>'Data 4.11'!$A$12:$A$43</c:f>
              <c:strCache/>
            </c:strRef>
          </c:cat>
          <c:val>
            <c:numRef>
              <c:f>'Data 4.11'!$B$12:$B$43</c:f>
              <c:numCache/>
            </c:numRef>
          </c:val>
          <c:smooth val="0"/>
        </c:ser>
        <c:dropLines>
          <c:spPr>
            <a:ln w="6350">
              <a:solidFill/>
            </a:ln>
          </c:spPr>
        </c:dropLines>
        <c:marker val="1"/>
        <c:axId val="32651124"/>
        <c:axId val="25424661"/>
      </c:lineChart>
      <c:catAx>
        <c:axId val="32651124"/>
        <c:scaling>
          <c:orientation val="minMax"/>
        </c:scaling>
        <c:axPos val="b"/>
        <c:majorGridlines>
          <c:spPr>
            <a:ln>
              <a:solidFill>
                <a:schemeClr val="bg1"/>
              </a:solidFill>
            </a:ln>
          </c:spPr>
        </c:majorGridlines>
        <c:delete val="0"/>
        <c:numFmt formatCode="General" sourceLinked="1"/>
        <c:majorTickMark val="none"/>
        <c:minorTickMark val="none"/>
        <c:tickLblPos val="low"/>
        <c:spPr>
          <a:ln w="3175">
            <a:solidFill>
              <a:schemeClr val="bg1">
                <a:lumMod val="65000"/>
              </a:schemeClr>
            </a:solidFill>
            <a:prstDash val="solid"/>
          </a:ln>
        </c:spPr>
        <c:txPr>
          <a:bodyPr vert="horz" rot="-3900000"/>
          <a:lstStyle/>
          <a:p>
            <a:pPr>
              <a:defRPr lang="en-US" cap="none" sz="800" b="0" i="0" u="none" baseline="0">
                <a:solidFill>
                  <a:srgbClr val="000000"/>
                </a:solidFill>
                <a:latin typeface="Arial"/>
                <a:ea typeface="Arial"/>
                <a:cs typeface="Arial"/>
              </a:defRPr>
            </a:pPr>
          </a:p>
        </c:txPr>
        <c:crossAx val="25424661"/>
        <c:crossesAt val="100"/>
        <c:auto val="1"/>
        <c:lblOffset val="100"/>
        <c:tickLblSkip val="1"/>
        <c:noMultiLvlLbl val="0"/>
      </c:catAx>
      <c:valAx>
        <c:axId val="25424661"/>
        <c:scaling>
          <c:orientation val="minMax"/>
          <c:max val="125"/>
          <c:min val="85"/>
        </c:scaling>
        <c:axPos val="l"/>
        <c:majorGridlines>
          <c:spPr>
            <a:ln w="3175">
              <a:solidFill>
                <a:schemeClr val="bg1"/>
              </a:solidFill>
              <a:prstDash val="solid"/>
            </a:ln>
          </c:spPr>
        </c:majorGridlines>
        <c:delete val="0"/>
        <c:numFmt formatCode="0" sourceLinked="0"/>
        <c:majorTickMark val="out"/>
        <c:minorTickMark val="none"/>
        <c:tickLblPos val="low"/>
        <c:spPr>
          <a:ln w="9525">
            <a:noFill/>
          </a:ln>
        </c:spPr>
        <c:txPr>
          <a:bodyPr/>
          <a:lstStyle/>
          <a:p>
            <a:pPr>
              <a:defRPr lang="en-US" cap="none" sz="800" b="0" i="0" u="none" baseline="0">
                <a:solidFill>
                  <a:srgbClr val="000000"/>
                </a:solidFill>
                <a:latin typeface="Arial"/>
                <a:ea typeface="Arial"/>
                <a:cs typeface="Arial"/>
              </a:defRPr>
            </a:pPr>
          </a:p>
        </c:txPr>
        <c:crossAx val="32651124"/>
        <c:crosses val="autoZero"/>
        <c:crossBetween val="between"/>
        <c:dispUnits/>
        <c:majorUnit val="5"/>
      </c:valAx>
      <c:spPr>
        <a:solidFill>
          <a:schemeClr val="accent1">
            <a:lumMod val="20000"/>
            <a:lumOff val="80000"/>
          </a:schemeClr>
        </a:solidFill>
        <a:ln w="3175">
          <a:noFill/>
          <a:prstDash val="solid"/>
        </a:ln>
      </c:spPr>
    </c:plotArea>
    <c:legend>
      <c:legendPos val="r"/>
      <c:layout>
        <c:manualLayout>
          <c:xMode val="edge"/>
          <c:yMode val="edge"/>
          <c:x val="0.046"/>
          <c:y val="0.0265"/>
          <c:w val="0.92875"/>
          <c:h val="0.0515"/>
        </c:manualLayout>
      </c:layout>
      <c:overlay val="1"/>
      <c:spPr>
        <a:solidFill>
          <a:schemeClr val="accent1">
            <a:lumMod val="20000"/>
            <a:lumOff val="80000"/>
          </a:schemeClr>
        </a:solidFill>
        <a:ln w="25400">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325"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000000000000366" r="0.75000000000000366"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75"/>
          <c:y val="0.07075"/>
          <c:w val="0.9495"/>
          <c:h val="0.637"/>
        </c:manualLayout>
      </c:layout>
      <c:barChart>
        <c:barDir val="col"/>
        <c:grouping val="stacked"/>
        <c:varyColors val="0"/>
        <c:ser>
          <c:idx val="1"/>
          <c:order val="0"/>
          <c:tx>
            <c:v>Public</c:v>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25400">
                <a:noFill/>
              </a:ln>
            </c:spPr>
          </c:dPt>
          <c:dPt>
            <c:idx val="1"/>
            <c:invertIfNegative val="0"/>
            <c:spPr>
              <a:solidFill>
                <a:schemeClr val="accent1"/>
              </a:solidFill>
              <a:ln w="25400">
                <a:noFill/>
              </a:ln>
            </c:spPr>
          </c:dPt>
          <c:dPt>
            <c:idx val="2"/>
            <c:invertIfNegative val="0"/>
            <c:spPr>
              <a:solidFill>
                <a:schemeClr val="accent1"/>
              </a:solidFill>
              <a:ln w="25400">
                <a:noFill/>
              </a:ln>
            </c:spPr>
          </c:dPt>
          <c:dPt>
            <c:idx val="3"/>
            <c:invertIfNegative val="0"/>
            <c:spPr>
              <a:solidFill>
                <a:schemeClr val="accent1"/>
              </a:solidFill>
              <a:ln w="25400">
                <a:noFill/>
              </a:ln>
            </c:spPr>
          </c:dPt>
          <c:dPt>
            <c:idx val="4"/>
            <c:invertIfNegative val="0"/>
            <c:spPr>
              <a:solidFill>
                <a:schemeClr val="accent1"/>
              </a:solidFill>
              <a:ln w="25400">
                <a:noFill/>
              </a:ln>
            </c:spPr>
          </c:dPt>
          <c:dPt>
            <c:idx val="5"/>
            <c:invertIfNegative val="0"/>
            <c:spPr>
              <a:solidFill>
                <a:schemeClr val="accent1"/>
              </a:solidFill>
              <a:ln w="25400">
                <a:noFill/>
              </a:ln>
            </c:spPr>
          </c:dPt>
          <c:dPt>
            <c:idx val="6"/>
            <c:invertIfNegative val="0"/>
            <c:spPr>
              <a:solidFill>
                <a:schemeClr val="accent1"/>
              </a:solidFill>
              <a:ln w="25400">
                <a:noFill/>
              </a:ln>
            </c:spPr>
          </c:dPt>
          <c:dPt>
            <c:idx val="7"/>
            <c:invertIfNegative val="0"/>
            <c:spPr>
              <a:solidFill>
                <a:schemeClr val="accent1"/>
              </a:solidFill>
              <a:ln w="25400">
                <a:noFill/>
              </a:ln>
            </c:spPr>
          </c:dPt>
          <c:dPt>
            <c:idx val="8"/>
            <c:invertIfNegative val="0"/>
            <c:spPr>
              <a:solidFill>
                <a:schemeClr val="accent1"/>
              </a:solidFill>
              <a:ln w="25400">
                <a:noFill/>
              </a:ln>
            </c:spPr>
          </c:dPt>
          <c:dPt>
            <c:idx val="9"/>
            <c:invertIfNegative val="0"/>
            <c:spPr>
              <a:solidFill>
                <a:schemeClr val="accent1"/>
              </a:solidFill>
              <a:ln w="25400">
                <a:noFill/>
              </a:ln>
            </c:spPr>
          </c:dPt>
          <c:dPt>
            <c:idx val="10"/>
            <c:invertIfNegative val="0"/>
            <c:spPr>
              <a:solidFill>
                <a:schemeClr val="accent1"/>
              </a:solidFill>
              <a:ln w="25400">
                <a:noFill/>
              </a:ln>
            </c:spPr>
          </c:dPt>
          <c:dPt>
            <c:idx val="11"/>
            <c:invertIfNegative val="0"/>
            <c:spPr>
              <a:solidFill>
                <a:schemeClr val="accent1"/>
              </a:solidFill>
              <a:ln w="25400">
                <a:noFill/>
              </a:ln>
            </c:spPr>
          </c:dPt>
          <c:dPt>
            <c:idx val="12"/>
            <c:invertIfNegative val="0"/>
            <c:spPr>
              <a:solidFill>
                <a:schemeClr val="accent1"/>
              </a:solidFill>
              <a:ln w="25400">
                <a:noFill/>
              </a:ln>
            </c:spPr>
          </c:dPt>
          <c:dPt>
            <c:idx val="13"/>
            <c:invertIfNegative val="0"/>
            <c:spPr>
              <a:solidFill>
                <a:schemeClr val="accent1"/>
              </a:solidFill>
              <a:ln w="25400">
                <a:noFill/>
              </a:ln>
            </c:spPr>
          </c:dPt>
          <c:dPt>
            <c:idx val="14"/>
            <c:invertIfNegative val="0"/>
            <c:spPr>
              <a:solidFill>
                <a:schemeClr val="accent1"/>
              </a:solidFill>
              <a:ln w="25400">
                <a:noFill/>
              </a:ln>
            </c:spPr>
          </c:dPt>
          <c:dPt>
            <c:idx val="15"/>
            <c:invertIfNegative val="0"/>
            <c:spPr>
              <a:solidFill>
                <a:schemeClr val="accent1"/>
              </a:solidFill>
              <a:ln w="25400">
                <a:noFill/>
              </a:ln>
            </c:spPr>
          </c:dPt>
          <c:dPt>
            <c:idx val="16"/>
            <c:invertIfNegative val="0"/>
            <c:spPr>
              <a:solidFill>
                <a:srgbClr val="FF0000"/>
              </a:solidFill>
              <a:ln w="25400">
                <a:noFill/>
              </a:ln>
            </c:spPr>
          </c:dPt>
          <c:dPt>
            <c:idx val="17"/>
            <c:invertIfNegative val="0"/>
            <c:spPr>
              <a:solidFill>
                <a:schemeClr val="accent1"/>
              </a:solidFill>
              <a:ln w="25400">
                <a:noFill/>
              </a:ln>
            </c:spPr>
          </c:dPt>
          <c:dPt>
            <c:idx val="18"/>
            <c:invertIfNegative val="0"/>
            <c:spPr>
              <a:solidFill>
                <a:schemeClr val="accent1"/>
              </a:solidFill>
              <a:ln w="25400">
                <a:noFill/>
              </a:ln>
            </c:spPr>
          </c:dPt>
          <c:dPt>
            <c:idx val="19"/>
            <c:invertIfNegative val="0"/>
            <c:spPr>
              <a:solidFill>
                <a:schemeClr val="accent1"/>
              </a:solidFill>
              <a:ln w="25400">
                <a:noFill/>
              </a:ln>
            </c:spPr>
          </c:dPt>
          <c:dPt>
            <c:idx val="20"/>
            <c:invertIfNegative val="0"/>
            <c:spPr>
              <a:solidFill>
                <a:schemeClr val="accent1"/>
              </a:solidFill>
              <a:ln w="25400">
                <a:noFill/>
              </a:ln>
            </c:spPr>
          </c:dPt>
          <c:dPt>
            <c:idx val="21"/>
            <c:invertIfNegative val="0"/>
            <c:spPr>
              <a:solidFill>
                <a:schemeClr val="accent1"/>
              </a:solidFill>
              <a:ln w="25400">
                <a:noFill/>
              </a:ln>
            </c:spPr>
          </c:dPt>
          <c:dPt>
            <c:idx val="22"/>
            <c:invertIfNegative val="0"/>
            <c:spPr>
              <a:solidFill>
                <a:schemeClr val="accent1"/>
              </a:solidFill>
              <a:ln w="25400">
                <a:noFill/>
              </a:ln>
            </c:spPr>
          </c:dPt>
          <c:dPt>
            <c:idx val="23"/>
            <c:invertIfNegative val="0"/>
            <c:spPr>
              <a:solidFill>
                <a:schemeClr val="accent1"/>
              </a:solidFill>
              <a:ln w="25400">
                <a:noFill/>
              </a:ln>
            </c:spPr>
          </c:dPt>
          <c:dPt>
            <c:idx val="24"/>
            <c:invertIfNegative val="0"/>
            <c:spPr>
              <a:solidFill>
                <a:schemeClr val="accent1"/>
              </a:solidFill>
              <a:ln w="25400">
                <a:noFill/>
              </a:ln>
            </c:spPr>
          </c:dPt>
          <c:dPt>
            <c:idx val="25"/>
            <c:invertIfNegative val="0"/>
            <c:spPr>
              <a:solidFill>
                <a:schemeClr val="accent1"/>
              </a:solidFill>
              <a:ln w="25400">
                <a:noFill/>
              </a:ln>
            </c:spPr>
          </c:dPt>
          <c:dPt>
            <c:idx val="26"/>
            <c:invertIfNegative val="0"/>
            <c:spPr>
              <a:solidFill>
                <a:schemeClr val="accent1"/>
              </a:solidFill>
              <a:ln w="25400">
                <a:noFill/>
              </a:ln>
            </c:spPr>
          </c:dPt>
          <c:dPt>
            <c:idx val="27"/>
            <c:invertIfNegative val="0"/>
            <c:spPr>
              <a:solidFill>
                <a:schemeClr val="accent1"/>
              </a:solidFill>
              <a:ln w="25400">
                <a:noFill/>
              </a:ln>
            </c:spPr>
          </c:dPt>
          <c:dPt>
            <c:idx val="28"/>
            <c:invertIfNegative val="0"/>
            <c:spPr>
              <a:solidFill>
                <a:schemeClr val="accent1"/>
              </a:solidFill>
              <a:ln w="25400">
                <a:noFill/>
              </a:ln>
            </c:spPr>
          </c:dPt>
          <c:dPt>
            <c:idx val="29"/>
            <c:invertIfNegative val="0"/>
            <c:spPr>
              <a:solidFill>
                <a:schemeClr val="accent1"/>
              </a:solidFill>
              <a:ln w="25400">
                <a:noFill/>
              </a:ln>
            </c:spPr>
          </c:dPt>
          <c:dPt>
            <c:idx val="30"/>
            <c:invertIfNegative val="0"/>
            <c:spPr>
              <a:solidFill>
                <a:schemeClr val="accent1"/>
              </a:solidFill>
              <a:ln w="25400">
                <a:noFill/>
              </a:ln>
            </c:spPr>
          </c:dPt>
          <c:dPt>
            <c:idx val="31"/>
            <c:invertIfNegative val="0"/>
            <c:spPr>
              <a:solidFill>
                <a:schemeClr val="accent1"/>
              </a:solidFill>
              <a:ln w="25400">
                <a:noFill/>
              </a:ln>
            </c:spPr>
          </c:dPt>
          <c:dPt>
            <c:idx val="32"/>
            <c:invertIfNegative val="0"/>
            <c:spPr>
              <a:solidFill>
                <a:schemeClr val="accent1"/>
              </a:solidFill>
              <a:ln w="25400">
                <a:noFill/>
              </a:ln>
            </c:spPr>
          </c:dPt>
          <c:dPt>
            <c:idx val="33"/>
            <c:invertIfNegative val="0"/>
            <c:spPr>
              <a:solidFill>
                <a:schemeClr val="accent1"/>
              </a:solidFill>
              <a:ln w="25400">
                <a:noFill/>
              </a:ln>
            </c:spPr>
          </c:dPt>
          <c:dPt>
            <c:idx val="34"/>
            <c:invertIfNegative val="0"/>
            <c:spPr>
              <a:solidFill>
                <a:schemeClr val="accent1"/>
              </a:solidFill>
              <a:ln w="25400">
                <a:noFill/>
              </a:ln>
            </c:spPr>
          </c:dPt>
          <c:dPt>
            <c:idx val="35"/>
            <c:invertIfNegative val="0"/>
            <c:spPr>
              <a:solidFill>
                <a:schemeClr val="accent1"/>
              </a:solidFill>
              <a:ln w="25400">
                <a:noFill/>
              </a:ln>
            </c:spPr>
          </c:dPt>
          <c:dPt>
            <c:idx val="36"/>
            <c:invertIfNegative val="0"/>
            <c:spPr>
              <a:solidFill>
                <a:schemeClr val="accent1"/>
              </a:solidFill>
              <a:ln w="25400">
                <a:noFill/>
              </a:ln>
            </c:spPr>
          </c:dPt>
          <c:dPt>
            <c:idx val="37"/>
            <c:invertIfNegative val="0"/>
            <c:spPr>
              <a:solidFill>
                <a:schemeClr val="accent1"/>
              </a:solidFill>
              <a:ln w="25400">
                <a:noFill/>
              </a:ln>
            </c:spPr>
          </c:dPt>
          <c:dPt>
            <c:idx val="38"/>
            <c:invertIfNegative val="0"/>
            <c:spPr>
              <a:solidFill>
                <a:schemeClr val="accent1"/>
              </a:solidFill>
              <a:ln w="25400">
                <a:noFill/>
              </a:ln>
            </c:spPr>
          </c:dPt>
          <c:dLbls>
            <c:numFmt formatCode="General" sourceLinked="1"/>
            <c:showLegendKey val="0"/>
            <c:showVal val="0"/>
            <c:showBubbleSize val="0"/>
            <c:showCatName val="0"/>
            <c:showSerName val="0"/>
            <c:showPercent val="0"/>
          </c:dLbls>
          <c:cat>
            <c:strRef>
              <c:f>'Data 4.10'!$A$10:$A$48</c:f>
              <c:strCache/>
            </c:strRef>
          </c:cat>
          <c:val>
            <c:numRef>
              <c:f>'Data 4.10'!$C$10:$C$48</c:f>
              <c:numCache/>
            </c:numRef>
          </c:val>
        </c:ser>
        <c:ser>
          <c:idx val="0"/>
          <c:order val="1"/>
          <c:tx>
            <c:v>xx</c:v>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inBase"/>
            <c:showLegendKey val="0"/>
            <c:showVal val="1"/>
            <c:showBubbleSize val="0"/>
            <c:showCatName val="0"/>
            <c:showSerName val="0"/>
            <c:showPercent val="0"/>
          </c:dLbls>
          <c:val>
            <c:numRef>
              <c:f>'Data 4.10'!$B$10:$B$48</c:f>
              <c:numCache/>
            </c:numRef>
          </c:val>
        </c:ser>
        <c:overlap val="100"/>
        <c:gapWidth val="50"/>
        <c:axId val="27495358"/>
        <c:axId val="46131631"/>
      </c:barChart>
      <c:catAx>
        <c:axId val="27495358"/>
        <c:scaling>
          <c:orientation val="minMax"/>
        </c:scaling>
        <c:axPos val="b"/>
        <c:majorGridlines>
          <c:spPr>
            <a:ln>
              <a:solidFill>
                <a:schemeClr val="bg1"/>
              </a:solidFill>
            </a:ln>
          </c:spPr>
        </c:majorGridlines>
        <c:delete val="0"/>
        <c:numFmt formatCode="General" sourceLinked="1"/>
        <c:majorTickMark val="out"/>
        <c:minorTickMark val="none"/>
        <c:tickLblPos val="nextTo"/>
        <c:spPr>
          <a:ln w="3175">
            <a:noFill/>
            <a:prstDash val="solid"/>
          </a:ln>
        </c:spPr>
        <c:txPr>
          <a:bodyPr vert="horz" rot="-3900000"/>
          <a:lstStyle/>
          <a:p>
            <a:pPr>
              <a:defRPr lang="en-US" cap="none" sz="800" b="0" i="0" u="none" baseline="0">
                <a:solidFill>
                  <a:srgbClr val="000000"/>
                </a:solidFill>
                <a:latin typeface="Arial"/>
                <a:ea typeface="Arial"/>
                <a:cs typeface="Arial"/>
              </a:defRPr>
            </a:pPr>
          </a:p>
        </c:txPr>
        <c:crossAx val="46131631"/>
        <c:crosses val="autoZero"/>
        <c:auto val="1"/>
        <c:lblOffset val="100"/>
        <c:tickLblSkip val="1"/>
        <c:noMultiLvlLbl val="0"/>
      </c:catAx>
      <c:valAx>
        <c:axId val="46131631"/>
        <c:scaling>
          <c:orientation val="minMax"/>
          <c:max val="25000"/>
          <c:min val="0"/>
        </c:scaling>
        <c:axPos val="l"/>
        <c:majorGridlines>
          <c:spPr>
            <a:ln w="12700">
              <a:solidFill>
                <a:schemeClr val="bg1"/>
              </a:solidFill>
              <a:prstDash val="solid"/>
            </a:ln>
          </c:spPr>
        </c:majorGridlines>
        <c:delete val="0"/>
        <c:numFmt formatCode="#\ ##0" sourceLinked="0"/>
        <c:majorTickMark val="out"/>
        <c:minorTickMark val="none"/>
        <c:tickLblPos val="nextTo"/>
        <c:spPr>
          <a:ln w="3175">
            <a:noFill/>
            <a:prstDash val="solid"/>
          </a:ln>
        </c:spPr>
        <c:txPr>
          <a:bodyPr/>
          <a:lstStyle/>
          <a:p>
            <a:pPr>
              <a:defRPr lang="en-US" cap="none" sz="800" b="0" i="0" u="none" baseline="0">
                <a:solidFill>
                  <a:srgbClr val="000000"/>
                </a:solidFill>
                <a:latin typeface="Arial"/>
                <a:ea typeface="Arial"/>
                <a:cs typeface="Arial"/>
              </a:defRPr>
            </a:pPr>
          </a:p>
        </c:txPr>
        <c:crossAx val="27495358"/>
        <c:crosses val="autoZero"/>
        <c:crossBetween val="between"/>
        <c:dispUnits/>
        <c:majorUnit val="5000"/>
      </c:valAx>
      <c:spPr>
        <a:solidFill>
          <a:schemeClr val="accent1">
            <a:lumMod val="20000"/>
            <a:lumOff val="80000"/>
          </a:schemeClr>
        </a:solidFill>
        <a:ln w="12700">
          <a:noFill/>
          <a:prstDash val="solid"/>
        </a:ln>
      </c:spPr>
    </c:plotArea>
    <c:plotVisOnly val="1"/>
    <c:dispBlanksAs val="gap"/>
    <c:showDLblsOverMax val="0"/>
  </c:chart>
  <c:spPr>
    <a:noFill/>
    <a:ln w="9525">
      <a:noFill/>
    </a:ln>
  </c:spPr>
  <c:txPr>
    <a:bodyPr vert="horz" rot="0"/>
    <a:lstStyle/>
    <a:p>
      <a:pPr>
        <a:defRPr lang="en-US" cap="none" sz="5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0.75000000000000222" l="0.70000000000000062" r="0.70000000000000062" t="0.75000000000000222" header="0.30000000000000032" footer="0.30000000000000032"/>
    <c:pageSetup orientation="portrait"/>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6"/>
          <c:y val="0.1295"/>
          <c:w val="0.91525"/>
          <c:h val="0.7095"/>
        </c:manualLayout>
      </c:layout>
      <c:barChart>
        <c:barDir val="col"/>
        <c:grouping val="clustered"/>
        <c:varyColors val="0"/>
        <c:ser>
          <c:idx val="1"/>
          <c:order val="0"/>
          <c:tx>
            <c:strRef>
              <c:f>'data-4.12'!$C$7</c:f>
              <c:strCache>
                <c:ptCount val="1"/>
                <c:pt idx="0">
                  <c:v>OECD average</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'data-4.12'!$A$10:$A$20</c:f>
              <c:strCache/>
            </c:strRef>
          </c:cat>
          <c:val>
            <c:numRef>
              <c:f>'data-4.12'!$C$10:$C$20</c:f>
              <c:numCache/>
            </c:numRef>
          </c:val>
        </c:ser>
        <c:gapWidth val="80"/>
        <c:axId val="12531496"/>
        <c:axId val="45674601"/>
      </c:barChart>
      <c:lineChart>
        <c:grouping val="standard"/>
        <c:varyColors val="0"/>
        <c:ser>
          <c:idx val="0"/>
          <c:order val="1"/>
          <c:tx>
            <c:strRef>
              <c:f>'data-4.12'!$E$7</c:f>
              <c:strCache>
                <c:ptCount val="1"/>
                <c:pt idx="0">
                  <c:v>Minimum</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chemeClr val="tx1"/>
              </a:solidFill>
              <a:ln w="19050">
                <a:solidFill>
                  <a:schemeClr val="tx1"/>
                </a:solidFill>
              </a:ln>
            </c:spPr>
          </c:marker>
          <c:dLbls>
            <c:dLbl>
              <c:idx val="0"/>
              <c:layout>
                <c:manualLayout>
                  <c:x val="-0.02425"/>
                  <c:y val="0.01275"/>
                </c:manualLayout>
              </c:layout>
              <c:tx>
                <c:rich>
                  <a:bodyPr vert="horz" rot="0" anchor="ctr"/>
                  <a:lstStyle/>
                  <a:p>
                    <a:pPr algn="ctr">
                      <a:defRPr/>
                    </a:pPr>
                    <a:r>
                      <a:rPr lang="en-US" cap="none" sz="800" u="none" baseline="0">
                        <a:latin typeface="Arial"/>
                        <a:ea typeface="Arial"/>
                        <a:cs typeface="Arial"/>
                      </a:rPr>
                      <a:t>MEX</a:t>
                    </a:r>
                  </a:p>
                </c:rich>
              </c:tx>
              <c:dLblPos val="r"/>
              <c:showLegendKey val="0"/>
              <c:showVal val="0"/>
              <c:showBubbleSize val="0"/>
              <c:showCatName val="0"/>
              <c:showSerName val="0"/>
              <c:showPercent val="0"/>
            </c:dLbl>
            <c:dLbl>
              <c:idx val="1"/>
              <c:tx>
                <c:rich>
                  <a:bodyPr vert="horz" rot="0" anchor="ctr"/>
                  <a:lstStyle/>
                  <a:p>
                    <a:pPr algn="ctr">
                      <a:defRPr/>
                    </a:pPr>
                    <a:r>
                      <a:rPr lang="en-US" cap="none" sz="800" u="none" baseline="0">
                        <a:latin typeface="Arial"/>
                        <a:ea typeface="Arial"/>
                        <a:cs typeface="Arial"/>
                      </a:rPr>
                      <a:t>TUR</a:t>
                    </a:r>
                  </a:p>
                </c:rich>
              </c:tx>
              <c:dLblPos val="ctr"/>
              <c:showLegendKey val="0"/>
              <c:showVal val="0"/>
              <c:showBubbleSize val="0"/>
              <c:showCatName val="0"/>
              <c:showSerName val="0"/>
              <c:showPercent val="0"/>
            </c:dLbl>
            <c:dLbl>
              <c:idx val="2"/>
              <c:layout>
                <c:manualLayout>
                  <c:x val="-0.023"/>
                  <c:y val="0.0255"/>
                </c:manualLayout>
              </c:layout>
              <c:tx>
                <c:rich>
                  <a:bodyPr vert="horz" rot="0" anchor="ctr"/>
                  <a:lstStyle/>
                  <a:p>
                    <a:pPr algn="ctr">
                      <a:defRPr/>
                    </a:pPr>
                    <a:r>
                      <a:rPr lang="en-US" cap="none" sz="800" u="none" baseline="0">
                        <a:latin typeface="Arial"/>
                        <a:ea typeface="Arial"/>
                        <a:cs typeface="Arial"/>
                      </a:rPr>
                      <a:t>TUR</a:t>
                    </a:r>
                  </a:p>
                </c:rich>
              </c:tx>
              <c:dLblPos val="r"/>
              <c:showLegendKey val="0"/>
              <c:showVal val="0"/>
              <c:showBubbleSize val="0"/>
              <c:showCatName val="0"/>
              <c:showSerName val="0"/>
              <c:showPercent val="0"/>
            </c:dLbl>
            <c:dLbl>
              <c:idx val="3"/>
              <c:tx>
                <c:rich>
                  <a:bodyPr vert="horz" rot="0" anchor="ctr"/>
                  <a:lstStyle/>
                  <a:p>
                    <a:pPr algn="ctr">
                      <a:defRPr/>
                    </a:pPr>
                    <a:r>
                      <a:rPr lang="en-US" cap="none" sz="800" u="none" baseline="0">
                        <a:latin typeface="Arial"/>
                        <a:ea typeface="Arial"/>
                        <a:cs typeface="Arial"/>
                      </a:rPr>
                      <a:t>CZE</a:t>
                    </a:r>
                  </a:p>
                </c:rich>
              </c:tx>
              <c:dLblPos val="ctr"/>
              <c:showLegendKey val="0"/>
              <c:showVal val="0"/>
              <c:showBubbleSize val="0"/>
              <c:showCatName val="0"/>
              <c:showSerName val="0"/>
              <c:showPercent val="0"/>
            </c:dLbl>
            <c:dLbl>
              <c:idx val="4"/>
              <c:layout>
                <c:manualLayout>
                  <c:x val="-0.02425"/>
                  <c:y val="0.01275"/>
                </c:manualLayout>
              </c:layout>
              <c:tx>
                <c:rich>
                  <a:bodyPr vert="horz" rot="0" anchor="ctr"/>
                  <a:lstStyle/>
                  <a:p>
                    <a:pPr algn="ctr">
                      <a:defRPr/>
                    </a:pPr>
                    <a:r>
                      <a:rPr lang="en-US" cap="none" sz="800" u="none" baseline="0">
                        <a:latin typeface="Arial"/>
                        <a:ea typeface="Arial"/>
                        <a:cs typeface="Arial"/>
                      </a:rPr>
                      <a:t>MEX</a:t>
                    </a:r>
                  </a:p>
                </c:rich>
              </c:tx>
              <c:dLblPos val="r"/>
              <c:showLegendKey val="0"/>
              <c:showVal val="1"/>
              <c:showBubbleSize val="0"/>
              <c:showCatName val="0"/>
              <c:showSerName val="0"/>
              <c:showPercent val="0"/>
            </c:dLbl>
            <c:dLbl>
              <c:idx val="6"/>
              <c:layout>
                <c:manualLayout>
                  <c:x val="-0.023"/>
                  <c:y val="0.0255"/>
                </c:manualLayout>
              </c:layout>
              <c:tx>
                <c:rich>
                  <a:bodyPr vert="horz" rot="0" anchor="ctr"/>
                  <a:lstStyle/>
                  <a:p>
                    <a:pPr algn="ctr">
                      <a:defRPr/>
                    </a:pPr>
                    <a:r>
                      <a:rPr lang="en-US" cap="none" sz="800" u="none" baseline="0">
                        <a:latin typeface="Arial"/>
                        <a:ea typeface="Arial"/>
                        <a:cs typeface="Arial"/>
                      </a:rPr>
                      <a:t>TUR</a:t>
                    </a:r>
                  </a:p>
                </c:rich>
              </c:tx>
              <c:dLblPos val="r"/>
              <c:showLegendKey val="0"/>
              <c:showVal val="1"/>
              <c:showBubbleSize val="0"/>
              <c:showCatName val="0"/>
              <c:showSerName val="0"/>
              <c:showPercent val="0"/>
            </c:dLbl>
            <c:dLbl>
              <c:idx val="7"/>
              <c:layout>
                <c:manualLayout>
                  <c:x val="-0.023"/>
                  <c:y val="0.02975"/>
                </c:manualLayout>
              </c:layout>
              <c:tx>
                <c:rich>
                  <a:bodyPr vert="horz" rot="0" anchor="ctr"/>
                  <a:lstStyle/>
                  <a:p>
                    <a:pPr algn="ctr">
                      <a:defRPr/>
                    </a:pPr>
                    <a:r>
                      <a:rPr lang="en-US" cap="none" sz="800" u="none" baseline="0">
                        <a:latin typeface="Arial"/>
                        <a:ea typeface="Arial"/>
                        <a:cs typeface="Arial"/>
                      </a:rPr>
                      <a:t>TUR</a:t>
                    </a:r>
                  </a:p>
                </c:rich>
              </c:tx>
              <c:dLblPos val="r"/>
              <c:showLegendKey val="0"/>
              <c:showVal val="1"/>
              <c:showBubbleSize val="0"/>
              <c:showCatName val="0"/>
              <c:showSerName val="0"/>
              <c:showPercent val="0"/>
            </c:dLbl>
            <c:dLbl>
              <c:idx val="9"/>
              <c:layout>
                <c:manualLayout>
                  <c:x val="-0.0245"/>
                  <c:y val="0.0255"/>
                </c:manualLayout>
              </c:layout>
              <c:tx>
                <c:rich>
                  <a:bodyPr vert="horz" rot="0" anchor="ctr"/>
                  <a:lstStyle/>
                  <a:p>
                    <a:pPr algn="ctr">
                      <a:defRPr/>
                    </a:pPr>
                    <a:r>
                      <a:rPr lang="en-US" cap="none" sz="800" u="none" baseline="0">
                        <a:latin typeface="Arial"/>
                        <a:ea typeface="Arial"/>
                        <a:cs typeface="Arial"/>
                      </a:rPr>
                      <a:t>HUN</a:t>
                    </a:r>
                  </a:p>
                </c:rich>
              </c:tx>
              <c:dLblPos val="r"/>
              <c:showLegendKey val="0"/>
              <c:showVal val="1"/>
              <c:showBubbleSize val="0"/>
              <c:showCatName val="0"/>
              <c:showSerName val="0"/>
              <c:showPercent val="0"/>
            </c:dLbl>
            <c:dLbl>
              <c:idx val="10"/>
              <c:layout>
                <c:manualLayout>
                  <c:x val="-0.02125"/>
                  <c:y val="0.0385"/>
                </c:manualLayout>
              </c:layout>
              <c:tx>
                <c:rich>
                  <a:bodyPr vert="horz" rot="0" anchor="ctr"/>
                  <a:lstStyle/>
                  <a:p>
                    <a:pPr algn="ctr">
                      <a:defRPr/>
                    </a:pPr>
                    <a:r>
                      <a:rPr lang="en-US" cap="none" sz="800" u="none" baseline="0">
                        <a:latin typeface="Arial"/>
                        <a:ea typeface="Arial"/>
                        <a:cs typeface="Arial"/>
                      </a:rPr>
                      <a:t>EST</a:t>
                    </a:r>
                  </a:p>
                </c:rich>
              </c:tx>
              <c:dLblPos val="r"/>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Calibri"/>
                    <a:ea typeface="Calibri"/>
                    <a:cs typeface="Calibri"/>
                  </a:defRPr>
                </a:pPr>
              </a:p>
            </c:txPr>
            <c:dLblPos val="ctr"/>
            <c:showLegendKey val="0"/>
            <c:showVal val="1"/>
            <c:showBubbleSize val="0"/>
            <c:showCatName val="0"/>
            <c:showSerName val="0"/>
            <c:showLeaderLines val="1"/>
            <c:showPercent val="0"/>
          </c:dLbls>
          <c:val>
            <c:numRef>
              <c:f>'data-4.12'!$E$10:$E$20</c:f>
              <c:numCache/>
            </c:numRef>
          </c:val>
          <c:smooth val="0"/>
        </c:ser>
        <c:ser>
          <c:idx val="2"/>
          <c:order val="2"/>
          <c:tx>
            <c:strRef>
              <c:f>'data-4.12'!$H$7</c:f>
              <c:strCache>
                <c:ptCount val="1"/>
                <c:pt idx="0">
                  <c:v>Maximum</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chemeClr val="tx1"/>
              </a:solidFill>
              <a:ln>
                <a:noFill/>
              </a:ln>
            </c:spPr>
          </c:marker>
          <c:dLbls>
            <c:dLbl>
              <c:idx val="0"/>
              <c:tx>
                <c:rich>
                  <a:bodyPr vert="horz" rot="0" anchor="ctr"/>
                  <a:lstStyle/>
                  <a:p>
                    <a:pPr algn="ctr">
                      <a:defRPr/>
                    </a:pPr>
                    <a:r>
                      <a:rPr lang="en-US" cap="none" sz="800" u="none" baseline="0">
                        <a:latin typeface="Arial"/>
                        <a:ea typeface="Arial"/>
                        <a:cs typeface="Arial"/>
                      </a:rPr>
                      <a:t>SWE</a:t>
                    </a:r>
                  </a:p>
                </c:rich>
              </c:tx>
              <c:dLblPos val="t"/>
              <c:showLegendKey val="0"/>
              <c:showVal val="0"/>
              <c:showBubbleSize val="0"/>
              <c:showCatName val="0"/>
              <c:showSerName val="0"/>
              <c:showPercent val="0"/>
            </c:dLbl>
            <c:dLbl>
              <c:idx val="1"/>
              <c:tx>
                <c:rich>
                  <a:bodyPr vert="horz" rot="0" anchor="ctr"/>
                  <a:lstStyle/>
                  <a:p>
                    <a:pPr algn="ctr">
                      <a:defRPr/>
                    </a:pPr>
                    <a:r>
                      <a:rPr lang="en-US" cap="none" sz="800" u="none" baseline="0">
                        <a:latin typeface="Arial"/>
                        <a:ea typeface="Arial"/>
                        <a:cs typeface="Arial"/>
                      </a:rPr>
                      <a:t>LUX</a:t>
                    </a:r>
                  </a:p>
                </c:rich>
              </c:tx>
              <c:dLblPos val="t"/>
              <c:showLegendKey val="0"/>
              <c:showVal val="0"/>
              <c:showBubbleSize val="0"/>
              <c:showCatName val="0"/>
              <c:showSerName val="0"/>
              <c:showPercent val="0"/>
            </c:dLbl>
            <c:dLbl>
              <c:idx val="2"/>
              <c:tx>
                <c:rich>
                  <a:bodyPr vert="horz" rot="0" anchor="ctr"/>
                  <a:lstStyle/>
                  <a:p>
                    <a:pPr algn="ctr">
                      <a:defRPr/>
                    </a:pPr>
                    <a:r>
                      <a:rPr lang="en-US" cap="none" sz="800" u="none" baseline="0">
                        <a:latin typeface="Arial"/>
                        <a:ea typeface="Arial"/>
                        <a:cs typeface="Arial"/>
                      </a:rPr>
                      <a:t>LUX</a:t>
                    </a:r>
                  </a:p>
                </c:rich>
              </c:tx>
              <c:dLblPos val="t"/>
              <c:showLegendKey val="0"/>
              <c:showVal val="0"/>
              <c:showBubbleSize val="0"/>
              <c:showCatName val="0"/>
              <c:showSerName val="0"/>
              <c:showPercent val="0"/>
            </c:dLbl>
            <c:dLbl>
              <c:idx val="3"/>
              <c:tx>
                <c:rich>
                  <a:bodyPr vert="horz" rot="0" anchor="ctr"/>
                  <a:lstStyle/>
                  <a:p>
                    <a:pPr algn="ctr">
                      <a:defRPr/>
                    </a:pPr>
                    <a:r>
                      <a:rPr lang="en-US" cap="none" sz="800" u="none" baseline="0">
                        <a:latin typeface="Arial"/>
                        <a:ea typeface="Arial"/>
                        <a:cs typeface="Arial"/>
                      </a:rPr>
                      <a:t>CAN</a:t>
                    </a:r>
                  </a:p>
                </c:rich>
              </c:tx>
              <c:dLblPos val="t"/>
              <c:showLegendKey val="0"/>
              <c:showVal val="0"/>
              <c:showBubbleSize val="0"/>
              <c:showCatName val="0"/>
              <c:showSerName val="0"/>
              <c:showPercent val="0"/>
            </c:dLbl>
            <c:dLbl>
              <c:idx val="4"/>
              <c:tx>
                <c:rich>
                  <a:bodyPr vert="horz" rot="0" anchor="ctr"/>
                  <a:lstStyle/>
                  <a:p>
                    <a:pPr algn="ctr">
                      <a:defRPr/>
                    </a:pPr>
                    <a:r>
                      <a:rPr lang="en-US" cap="none" sz="800" u="none" baseline="0">
                        <a:latin typeface="Arial"/>
                        <a:ea typeface="Arial"/>
                        <a:cs typeface="Arial"/>
                      </a:rPr>
                      <a:t>LUX</a:t>
                    </a:r>
                  </a:p>
                </c:rich>
              </c:tx>
              <c:dLblPos val="t"/>
              <c:showLegendKey val="0"/>
              <c:showVal val="1"/>
              <c:showBubbleSize val="0"/>
              <c:showCatName val="0"/>
              <c:showSerName val="0"/>
              <c:showPercent val="0"/>
            </c:dLbl>
            <c:dLbl>
              <c:idx val="6"/>
              <c:tx>
                <c:rich>
                  <a:bodyPr vert="horz" rot="0" anchor="ctr"/>
                  <a:lstStyle/>
                  <a:p>
                    <a:pPr algn="ctr">
                      <a:defRPr/>
                    </a:pPr>
                    <a:r>
                      <a:rPr lang="en-US" cap="none" sz="800" u="none" baseline="0">
                        <a:latin typeface="Arial"/>
                        <a:ea typeface="Arial"/>
                        <a:cs typeface="Arial"/>
                      </a:rPr>
                      <a:t>LUX</a:t>
                    </a:r>
                  </a:p>
                </c:rich>
              </c:tx>
              <c:dLblPos val="t"/>
              <c:showLegendKey val="0"/>
              <c:showVal val="1"/>
              <c:showBubbleSize val="0"/>
              <c:showCatName val="0"/>
              <c:showSerName val="0"/>
              <c:showPercent val="0"/>
            </c:dLbl>
            <c:dLbl>
              <c:idx val="7"/>
              <c:tx>
                <c:rich>
                  <a:bodyPr vert="horz" rot="0" anchor="ctr"/>
                  <a:lstStyle/>
                  <a:p>
                    <a:pPr algn="ctr">
                      <a:defRPr/>
                    </a:pPr>
                    <a:r>
                      <a:rPr lang="en-US" cap="none" sz="800" u="none" baseline="0">
                        <a:latin typeface="Arial"/>
                        <a:ea typeface="Arial"/>
                        <a:cs typeface="Arial"/>
                      </a:rPr>
                      <a:t>LUX</a:t>
                    </a:r>
                  </a:p>
                </c:rich>
              </c:tx>
              <c:dLblPos val="t"/>
              <c:showLegendKey val="0"/>
              <c:showVal val="1"/>
              <c:showBubbleSize val="0"/>
              <c:showCatName val="0"/>
              <c:showSerName val="0"/>
              <c:showPercent val="0"/>
            </c:dLbl>
            <c:dLbl>
              <c:idx val="9"/>
              <c:tx>
                <c:rich>
                  <a:bodyPr vert="horz" rot="0" anchor="ctr"/>
                  <a:lstStyle/>
                  <a:p>
                    <a:pPr algn="ctr">
                      <a:defRPr/>
                    </a:pPr>
                    <a:r>
                      <a:rPr lang="en-US" cap="none" sz="800" u="none" baseline="0">
                        <a:latin typeface="Arial"/>
                        <a:ea typeface="Arial"/>
                        <a:cs typeface="Arial"/>
                      </a:rPr>
                      <a:t>CZE</a:t>
                    </a:r>
                  </a:p>
                </c:rich>
              </c:tx>
              <c:dLblPos val="t"/>
              <c:showLegendKey val="0"/>
              <c:showVal val="1"/>
              <c:showBubbleSize val="0"/>
              <c:showCatName val="0"/>
              <c:showSerName val="0"/>
              <c:showPercent val="0"/>
            </c:dLbl>
            <c:dLbl>
              <c:idx val="10"/>
              <c:layout>
                <c:manualLayout>
                  <c:x val="-0.0335"/>
                  <c:y val="0.0145"/>
                </c:manualLayout>
              </c:layout>
              <c:tx>
                <c:rich>
                  <a:bodyPr vert="horz" rot="0" anchor="ctr"/>
                  <a:lstStyle/>
                  <a:p>
                    <a:pPr algn="ctr">
                      <a:defRPr/>
                    </a:pPr>
                    <a:r>
                      <a:rPr lang="en-US" cap="none" sz="800" u="none" baseline="0">
                        <a:latin typeface="Arial"/>
                        <a:ea typeface="Arial"/>
                        <a:cs typeface="Arial"/>
                      </a:rPr>
                      <a:t>LUX (34 700)</a:t>
                    </a:r>
                    <a:r>
                      <a:rPr lang="en-US" cap="none" sz="800" u="none" baseline="0">
                        <a:latin typeface="Arial"/>
                        <a:ea typeface="Arial"/>
                        <a:cs typeface="Arial"/>
                      </a:rPr>
                      <a:t>
</a:t>
                    </a:r>
                    <a:r>
                      <a:rPr lang="en-US" cap="none" sz="800" u="none" baseline="0">
                        <a:latin typeface="Arial"/>
                        <a:ea typeface="Arial"/>
                        <a:cs typeface="Arial"/>
                      </a:rPr>
                      <a:t>
//</a:t>
                    </a:r>
                  </a:p>
                </c:rich>
              </c:tx>
              <c:dLblPos val="r"/>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Calibri"/>
                    <a:ea typeface="Calibri"/>
                    <a:cs typeface="Calibri"/>
                  </a:defRPr>
                </a:pPr>
              </a:p>
            </c:txPr>
            <c:dLblPos val="t"/>
            <c:showLegendKey val="0"/>
            <c:showVal val="1"/>
            <c:showBubbleSize val="0"/>
            <c:showCatName val="0"/>
            <c:showSerName val="0"/>
            <c:showLeaderLines val="1"/>
            <c:showPercent val="0"/>
          </c:dLbls>
          <c:val>
            <c:numRef>
              <c:f>'data-4.12'!$H$10:$H$20</c:f>
              <c:numCache/>
            </c:numRef>
          </c:val>
          <c:smooth val="0"/>
        </c:ser>
        <c:marker val="1"/>
        <c:axId val="12531496"/>
        <c:axId val="45674601"/>
      </c:lineChart>
      <c:catAx>
        <c:axId val="12531496"/>
        <c:scaling>
          <c:orientation val="minMax"/>
        </c:scaling>
        <c:axPos val="b"/>
        <c:majorGridlines>
          <c:spPr>
            <a:ln w="3175">
              <a:solidFill>
                <a:srgbClr val="FFFFFF"/>
              </a:solidFill>
              <a:prstDash val="solid"/>
            </a:ln>
          </c:spPr>
        </c:majorGridlines>
        <c:delete val="0"/>
        <c:numFmt formatCode="General" sourceLinked="1"/>
        <c:majorTickMark val="none"/>
        <c:minorTickMark val="none"/>
        <c:tickLblPos val="low"/>
        <c:spPr>
          <a:noFill/>
          <a:ln w="9525">
            <a:noFill/>
            <a:prstDash val="solid"/>
          </a:ln>
        </c:spPr>
        <c:txPr>
          <a:bodyPr/>
          <a:lstStyle/>
          <a:p>
            <a:pPr>
              <a:defRPr lang="en-US" cap="none" sz="1000" b="0" i="0" u="none" baseline="0">
                <a:solidFill>
                  <a:srgbClr val="000000"/>
                </a:solidFill>
                <a:latin typeface="Arial"/>
                <a:ea typeface="Arial"/>
                <a:cs typeface="Arial"/>
              </a:defRPr>
            </a:pPr>
          </a:p>
        </c:txPr>
        <c:crossAx val="45674601"/>
        <c:crosses val="autoZero"/>
        <c:auto val="1"/>
        <c:lblOffset val="0"/>
        <c:tickLblSkip val="1"/>
        <c:noMultiLvlLbl val="0"/>
      </c:catAx>
      <c:valAx>
        <c:axId val="45674601"/>
        <c:scaling>
          <c:orientation val="minMax"/>
          <c:max val="25000"/>
        </c:scaling>
        <c:axPos val="l"/>
        <c:majorGridlines>
          <c:spPr>
            <a:ln w="3175">
              <a:solidFill>
                <a:srgbClr val="FFFFFF"/>
              </a:solidFill>
              <a:prstDash val="solid"/>
            </a:ln>
          </c:spPr>
        </c:majorGridlines>
        <c:delete val="0"/>
        <c:numFmt formatCode="#\ ##0" sourceLinked="0"/>
        <c:majorTickMark val="in"/>
        <c:minorTickMark val="none"/>
        <c:tickLblPos val="nextTo"/>
        <c:spPr>
          <a:noFill/>
          <a:ln w="9525">
            <a:noFill/>
            <a:prstDash val="solid"/>
          </a:ln>
        </c:spPr>
        <c:txPr>
          <a:bodyPr/>
          <a:lstStyle/>
          <a:p>
            <a:pPr>
              <a:defRPr lang="en-US" cap="none" sz="1000" b="0" i="0" u="none" baseline="0">
                <a:solidFill>
                  <a:srgbClr val="000000"/>
                </a:solidFill>
                <a:latin typeface="Arial"/>
                <a:ea typeface="Arial"/>
                <a:cs typeface="Arial"/>
              </a:defRPr>
            </a:pPr>
          </a:p>
        </c:txPr>
        <c:crossAx val="12531496"/>
        <c:crosses val="autoZero"/>
        <c:crossBetween val="between"/>
        <c:dispUnits/>
      </c:valAx>
      <c:spPr>
        <a:solidFill>
          <a:schemeClr val="accent1">
            <a:lumMod val="20000"/>
            <a:lumOff val="80000"/>
          </a:schemeClr>
        </a:solidFill>
        <a:ln w="9525">
          <a:noFill/>
        </a:ln>
      </c:spPr>
    </c:plotArea>
    <c:legend>
      <c:legendPos val="t"/>
      <c:layout>
        <c:manualLayout>
          <c:xMode val="edge"/>
          <c:yMode val="edge"/>
          <c:x val="0.06775"/>
          <c:y val="0.0215"/>
          <c:w val="0.8895"/>
          <c:h val="0.06475"/>
        </c:manualLayout>
      </c:layout>
      <c:overlay val="0"/>
      <c:spPr>
        <a:solidFill>
          <a:schemeClr val="accent1">
            <a:lumMod val="20000"/>
            <a:lumOff val="80000"/>
          </a:schemeClr>
        </a:solidFill>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9525">
      <a:noFill/>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GB"/>
  <c:printSettings xmlns:c="http://schemas.openxmlformats.org/drawingml/2006/chart">
    <c:headerFooter/>
    <c:pageMargins b="0.75" l="0.7" r="0.7" t="0.75" header="0.3" footer="0.3"/>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5"/>
          <c:y val="0.10175"/>
          <c:w val="0.9315"/>
          <c:h val="0.6015"/>
        </c:manualLayout>
      </c:layout>
      <c:barChart>
        <c:barDir val="col"/>
        <c:grouping val="clustered"/>
        <c:varyColors val="0"/>
        <c:ser>
          <c:idx val="1"/>
          <c:order val="0"/>
          <c:tx>
            <c:strRef>
              <c:f>'Data 4.11'!$C$11</c:f>
              <c:strCache>
                <c:ptCount val="1"/>
                <c:pt idx="0">
                  <c:v>Entre 2010 et 2012 (2010=100) (↗)</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25400">
                <a:noFill/>
              </a:ln>
            </c:spPr>
          </c:dPt>
          <c:dPt>
            <c:idx val="1"/>
            <c:invertIfNegative val="0"/>
            <c:spPr>
              <a:solidFill>
                <a:schemeClr val="accent1"/>
              </a:solidFill>
              <a:ln w="25400">
                <a:noFill/>
              </a:ln>
            </c:spPr>
          </c:dPt>
          <c:dPt>
            <c:idx val="2"/>
            <c:invertIfNegative val="0"/>
            <c:spPr>
              <a:solidFill>
                <a:schemeClr val="accent1"/>
              </a:solidFill>
              <a:ln w="25400">
                <a:noFill/>
              </a:ln>
            </c:spPr>
          </c:dPt>
          <c:dPt>
            <c:idx val="3"/>
            <c:invertIfNegative val="0"/>
            <c:spPr>
              <a:solidFill>
                <a:schemeClr val="accent1"/>
              </a:solidFill>
              <a:ln w="25400">
                <a:noFill/>
              </a:ln>
            </c:spPr>
          </c:dPt>
          <c:dPt>
            <c:idx val="4"/>
            <c:invertIfNegative val="0"/>
            <c:spPr>
              <a:solidFill>
                <a:schemeClr val="accent1"/>
              </a:solidFill>
              <a:ln w="25400">
                <a:noFill/>
              </a:ln>
            </c:spPr>
          </c:dPt>
          <c:dPt>
            <c:idx val="5"/>
            <c:invertIfNegative val="0"/>
            <c:spPr>
              <a:solidFill>
                <a:schemeClr val="accent1"/>
              </a:solidFill>
              <a:ln w="25400">
                <a:noFill/>
              </a:ln>
            </c:spPr>
          </c:dPt>
          <c:dPt>
            <c:idx val="6"/>
            <c:invertIfNegative val="0"/>
            <c:spPr>
              <a:solidFill>
                <a:schemeClr val="accent1"/>
              </a:solidFill>
              <a:ln w="25400">
                <a:noFill/>
              </a:ln>
            </c:spPr>
          </c:dPt>
          <c:dPt>
            <c:idx val="7"/>
            <c:invertIfNegative val="0"/>
            <c:spPr>
              <a:solidFill>
                <a:schemeClr val="accent1"/>
              </a:solidFill>
              <a:ln w="25400">
                <a:noFill/>
              </a:ln>
            </c:spPr>
          </c:dPt>
          <c:dPt>
            <c:idx val="8"/>
            <c:invertIfNegative val="0"/>
            <c:spPr>
              <a:solidFill>
                <a:schemeClr val="accent1"/>
              </a:solidFill>
              <a:ln w="25400">
                <a:noFill/>
              </a:ln>
            </c:spPr>
          </c:dPt>
          <c:dPt>
            <c:idx val="9"/>
            <c:invertIfNegative val="0"/>
            <c:spPr>
              <a:solidFill>
                <a:schemeClr val="accent1"/>
              </a:solidFill>
              <a:ln w="25400">
                <a:noFill/>
              </a:ln>
            </c:spPr>
          </c:dPt>
          <c:dPt>
            <c:idx val="10"/>
            <c:invertIfNegative val="0"/>
            <c:spPr>
              <a:solidFill>
                <a:schemeClr val="accent1"/>
              </a:solidFill>
              <a:ln w="25400">
                <a:noFill/>
              </a:ln>
            </c:spPr>
          </c:dPt>
          <c:dPt>
            <c:idx val="11"/>
            <c:invertIfNegative val="0"/>
            <c:spPr>
              <a:solidFill>
                <a:schemeClr val="accent1"/>
              </a:solidFill>
              <a:ln w="25400">
                <a:noFill/>
              </a:ln>
            </c:spPr>
          </c:dPt>
          <c:dPt>
            <c:idx val="12"/>
            <c:invertIfNegative val="0"/>
            <c:spPr>
              <a:solidFill>
                <a:schemeClr val="accent1"/>
              </a:solidFill>
              <a:ln w="25400">
                <a:noFill/>
              </a:ln>
            </c:spPr>
          </c:dPt>
          <c:dPt>
            <c:idx val="13"/>
            <c:invertIfNegative val="0"/>
            <c:spPr>
              <a:solidFill>
                <a:schemeClr val="accent1"/>
              </a:solidFill>
              <a:ln w="25400">
                <a:noFill/>
              </a:ln>
            </c:spPr>
          </c:dPt>
          <c:dPt>
            <c:idx val="14"/>
            <c:invertIfNegative val="0"/>
            <c:spPr>
              <a:solidFill>
                <a:srgbClr val="FF0000"/>
              </a:solidFill>
              <a:ln w="25400">
                <a:noFill/>
              </a:ln>
            </c:spPr>
          </c:dPt>
          <c:dPt>
            <c:idx val="15"/>
            <c:invertIfNegative val="0"/>
            <c:spPr>
              <a:solidFill>
                <a:schemeClr val="accent1"/>
              </a:solidFill>
              <a:ln w="25400">
                <a:noFill/>
              </a:ln>
            </c:spPr>
          </c:dPt>
          <c:dPt>
            <c:idx val="16"/>
            <c:invertIfNegative val="0"/>
            <c:spPr>
              <a:solidFill>
                <a:schemeClr val="accent1"/>
              </a:solidFill>
              <a:ln w="25400">
                <a:noFill/>
              </a:ln>
            </c:spPr>
          </c:dPt>
          <c:dPt>
            <c:idx val="17"/>
            <c:invertIfNegative val="0"/>
            <c:spPr>
              <a:solidFill>
                <a:schemeClr val="accent1"/>
              </a:solidFill>
              <a:ln w="25400">
                <a:noFill/>
              </a:ln>
            </c:spPr>
          </c:dPt>
          <c:dPt>
            <c:idx val="18"/>
            <c:invertIfNegative val="0"/>
            <c:spPr>
              <a:solidFill>
                <a:schemeClr val="accent1"/>
              </a:solidFill>
              <a:ln w="25400">
                <a:noFill/>
              </a:ln>
            </c:spPr>
          </c:dPt>
          <c:dPt>
            <c:idx val="19"/>
            <c:invertIfNegative val="0"/>
            <c:spPr>
              <a:solidFill>
                <a:schemeClr val="accent1"/>
              </a:solidFill>
              <a:ln w="25400">
                <a:noFill/>
              </a:ln>
            </c:spPr>
          </c:dPt>
          <c:dPt>
            <c:idx val="20"/>
            <c:invertIfNegative val="0"/>
            <c:spPr>
              <a:solidFill>
                <a:schemeClr val="accent1"/>
              </a:solidFill>
              <a:ln w="25400">
                <a:noFill/>
              </a:ln>
            </c:spPr>
          </c:dPt>
          <c:dPt>
            <c:idx val="21"/>
            <c:invertIfNegative val="0"/>
            <c:spPr>
              <a:solidFill>
                <a:schemeClr val="accent1"/>
              </a:solidFill>
              <a:ln w="25400">
                <a:noFill/>
              </a:ln>
            </c:spPr>
          </c:dPt>
          <c:dPt>
            <c:idx val="22"/>
            <c:invertIfNegative val="0"/>
            <c:spPr>
              <a:solidFill>
                <a:schemeClr val="accent1"/>
              </a:solidFill>
              <a:ln w="25400">
                <a:noFill/>
              </a:ln>
            </c:spPr>
          </c:dPt>
          <c:dPt>
            <c:idx val="23"/>
            <c:invertIfNegative val="0"/>
            <c:spPr>
              <a:solidFill>
                <a:schemeClr val="accent1"/>
              </a:solidFill>
              <a:ln w="25400">
                <a:noFill/>
              </a:ln>
            </c:spPr>
          </c:dPt>
          <c:dPt>
            <c:idx val="24"/>
            <c:invertIfNegative val="0"/>
            <c:spPr>
              <a:solidFill>
                <a:schemeClr val="accent1"/>
              </a:solidFill>
              <a:ln w="25400">
                <a:noFill/>
              </a:ln>
            </c:spPr>
          </c:dPt>
          <c:dPt>
            <c:idx val="25"/>
            <c:invertIfNegative val="0"/>
            <c:spPr>
              <a:solidFill>
                <a:schemeClr val="accent1"/>
              </a:solidFill>
              <a:ln w="25400">
                <a:noFill/>
              </a:ln>
            </c:spPr>
          </c:dPt>
          <c:dPt>
            <c:idx val="26"/>
            <c:invertIfNegative val="0"/>
            <c:spPr>
              <a:solidFill>
                <a:schemeClr val="accent1"/>
              </a:solidFill>
              <a:ln w="25400">
                <a:noFill/>
              </a:ln>
            </c:spPr>
          </c:dPt>
          <c:dPt>
            <c:idx val="27"/>
            <c:invertIfNegative val="0"/>
            <c:spPr>
              <a:solidFill>
                <a:schemeClr val="accent1"/>
              </a:solidFill>
              <a:ln w="25400">
                <a:noFill/>
              </a:ln>
            </c:spPr>
          </c:dPt>
          <c:dPt>
            <c:idx val="28"/>
            <c:invertIfNegative val="0"/>
            <c:spPr>
              <a:solidFill>
                <a:schemeClr val="accent1"/>
              </a:solidFill>
              <a:ln w="25400">
                <a:noFill/>
              </a:ln>
            </c:spPr>
          </c:dPt>
          <c:dPt>
            <c:idx val="29"/>
            <c:invertIfNegative val="0"/>
            <c:spPr>
              <a:solidFill>
                <a:schemeClr val="accent1"/>
              </a:solidFill>
              <a:ln w="25400">
                <a:noFill/>
              </a:ln>
            </c:spPr>
          </c:dPt>
          <c:dPt>
            <c:idx val="30"/>
            <c:invertIfNegative val="0"/>
            <c:spPr>
              <a:solidFill>
                <a:schemeClr val="accent1"/>
              </a:solidFill>
              <a:ln w="25400">
                <a:noFill/>
              </a:ln>
            </c:spPr>
          </c:dPt>
          <c:dPt>
            <c:idx val="31"/>
            <c:invertIfNegative val="0"/>
            <c:spPr>
              <a:solidFill>
                <a:schemeClr val="accent1"/>
              </a:solidFill>
              <a:ln w="25400">
                <a:noFill/>
              </a:ln>
            </c:spPr>
          </c:dPt>
          <c:dLbls>
            <c:numFmt formatCode="General" sourceLinked="1"/>
            <c:showLegendKey val="0"/>
            <c:showVal val="0"/>
            <c:showBubbleSize val="0"/>
            <c:showCatName val="0"/>
            <c:showSerName val="0"/>
            <c:showPercent val="0"/>
          </c:dLbls>
          <c:cat>
            <c:strRef>
              <c:f>'Data 4.11'!$D$12:$D$43</c:f>
              <c:strCache/>
            </c:strRef>
          </c:cat>
          <c:val>
            <c:numRef>
              <c:f>'Data 4.11'!$C$12:$C$43</c:f>
              <c:numCache/>
            </c:numRef>
          </c:val>
        </c:ser>
        <c:gapWidth val="50"/>
        <c:axId val="8418226"/>
        <c:axId val="8655171"/>
      </c:barChart>
      <c:lineChart>
        <c:grouping val="standard"/>
        <c:varyColors val="0"/>
        <c:ser>
          <c:idx val="0"/>
          <c:order val="1"/>
          <c:tx>
            <c:strRef>
              <c:f>'Data 4.11'!$B$11</c:f>
              <c:strCache>
                <c:ptCount val="1"/>
                <c:pt idx="0">
                  <c:v>Entre 2008 et 2010 (2008=100)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auto"/>
            <c:spPr>
              <a:solidFill>
                <a:schemeClr val="tx1"/>
              </a:solidFill>
              <a:ln>
                <a:noFill/>
              </a:ln>
            </c:spPr>
          </c:marker>
          <c:dPt>
            <c:idx val="0"/>
            <c:spPr>
              <a:ln>
                <a:noFill/>
              </a:ln>
            </c:spPr>
            <c:marker>
              <c:symbol val="square"/>
              <c:spPr>
                <a:solidFill>
                  <a:schemeClr val="tx1"/>
                </a:solidFill>
                <a:ln>
                  <a:noFill/>
                </a:ln>
              </c:spPr>
            </c:marker>
          </c:dPt>
          <c:dPt>
            <c:idx val="1"/>
            <c:spPr>
              <a:ln>
                <a:noFill/>
              </a:ln>
            </c:spPr>
            <c:marker>
              <c:symbol val="square"/>
              <c:spPr>
                <a:solidFill>
                  <a:schemeClr val="tx1"/>
                </a:solidFill>
                <a:ln>
                  <a:noFill/>
                </a:ln>
              </c:spPr>
            </c:marker>
          </c:dPt>
          <c:dPt>
            <c:idx val="2"/>
            <c:spPr>
              <a:ln>
                <a:noFill/>
              </a:ln>
            </c:spPr>
            <c:marker>
              <c:symbol val="square"/>
              <c:spPr>
                <a:solidFill>
                  <a:schemeClr val="tx1"/>
                </a:solidFill>
                <a:ln>
                  <a:noFill/>
                </a:ln>
              </c:spPr>
            </c:marker>
          </c:dPt>
          <c:dPt>
            <c:idx val="3"/>
            <c:spPr>
              <a:ln>
                <a:noFill/>
              </a:ln>
            </c:spPr>
            <c:marker>
              <c:symbol val="square"/>
              <c:spPr>
                <a:solidFill>
                  <a:schemeClr val="tx1"/>
                </a:solidFill>
                <a:ln>
                  <a:noFill/>
                </a:ln>
              </c:spPr>
            </c:marker>
          </c:dPt>
          <c:dPt>
            <c:idx val="4"/>
            <c:spPr>
              <a:ln>
                <a:noFill/>
              </a:ln>
            </c:spPr>
            <c:marker>
              <c:symbol val="square"/>
              <c:spPr>
                <a:solidFill>
                  <a:schemeClr val="tx1"/>
                </a:solidFill>
                <a:ln>
                  <a:noFill/>
                </a:ln>
              </c:spPr>
            </c:marker>
          </c:dPt>
          <c:dPt>
            <c:idx val="5"/>
            <c:spPr>
              <a:ln>
                <a:noFill/>
              </a:ln>
            </c:spPr>
            <c:marker>
              <c:symbol val="square"/>
              <c:spPr>
                <a:solidFill>
                  <a:schemeClr val="tx1"/>
                </a:solidFill>
                <a:ln>
                  <a:noFill/>
                </a:ln>
              </c:spPr>
            </c:marker>
          </c:dPt>
          <c:dPt>
            <c:idx val="6"/>
            <c:spPr>
              <a:ln>
                <a:noFill/>
              </a:ln>
            </c:spPr>
            <c:marker>
              <c:symbol val="square"/>
              <c:spPr>
                <a:solidFill>
                  <a:schemeClr val="tx1"/>
                </a:solidFill>
                <a:ln>
                  <a:noFill/>
                </a:ln>
              </c:spPr>
            </c:marker>
          </c:dPt>
          <c:dPt>
            <c:idx val="7"/>
            <c:spPr>
              <a:ln>
                <a:noFill/>
              </a:ln>
            </c:spPr>
            <c:marker>
              <c:symbol val="square"/>
              <c:spPr>
                <a:solidFill>
                  <a:schemeClr val="tx1"/>
                </a:solidFill>
                <a:ln>
                  <a:noFill/>
                </a:ln>
              </c:spPr>
            </c:marker>
          </c:dPt>
          <c:dPt>
            <c:idx val="9"/>
            <c:spPr>
              <a:ln>
                <a:noFill/>
              </a:ln>
            </c:spPr>
            <c:marker>
              <c:symbol val="square"/>
              <c:spPr>
                <a:solidFill>
                  <a:schemeClr val="tx1"/>
                </a:solidFill>
                <a:ln>
                  <a:noFill/>
                </a:ln>
              </c:spPr>
            </c:marker>
          </c:dPt>
          <c:dPt>
            <c:idx val="10"/>
            <c:spPr>
              <a:ln>
                <a:noFill/>
              </a:ln>
            </c:spPr>
            <c:marker>
              <c:symbol val="square"/>
              <c:spPr>
                <a:solidFill>
                  <a:schemeClr val="tx1"/>
                </a:solidFill>
                <a:ln>
                  <a:noFill/>
                </a:ln>
              </c:spPr>
            </c:marker>
          </c:dPt>
          <c:dPt>
            <c:idx val="13"/>
            <c:spPr>
              <a:ln>
                <a:noFill/>
              </a:ln>
            </c:spPr>
            <c:marker>
              <c:symbol val="square"/>
              <c:spPr>
                <a:solidFill>
                  <a:schemeClr val="tx1"/>
                </a:solidFill>
                <a:ln>
                  <a:noFill/>
                </a:ln>
              </c:spPr>
            </c:marker>
          </c:dPt>
          <c:dPt>
            <c:idx val="14"/>
            <c:spPr>
              <a:ln>
                <a:noFill/>
              </a:ln>
            </c:spPr>
            <c:marker>
              <c:symbol val="diamond"/>
              <c:spPr>
                <a:solidFill>
                  <a:srgbClr val="FF0000"/>
                </a:solidFill>
                <a:ln>
                  <a:noFill/>
                </a:ln>
              </c:spPr>
            </c:marker>
          </c:dPt>
          <c:dPt>
            <c:idx val="15"/>
            <c:spPr>
              <a:ln>
                <a:noFill/>
              </a:ln>
            </c:spPr>
            <c:marker>
              <c:symbol val="square"/>
              <c:spPr>
                <a:solidFill>
                  <a:schemeClr val="tx1"/>
                </a:solidFill>
                <a:ln>
                  <a:noFill/>
                </a:ln>
              </c:spPr>
            </c:marker>
          </c:dPt>
          <c:dPt>
            <c:idx val="16"/>
            <c:spPr>
              <a:ln>
                <a:noFill/>
              </a:ln>
            </c:spPr>
            <c:marker>
              <c:symbol val="square"/>
              <c:spPr>
                <a:solidFill>
                  <a:schemeClr val="tx1"/>
                </a:solidFill>
                <a:ln>
                  <a:noFill/>
                </a:ln>
              </c:spPr>
            </c:marker>
          </c:dPt>
          <c:dPt>
            <c:idx val="17"/>
            <c:spPr>
              <a:ln>
                <a:noFill/>
              </a:ln>
            </c:spPr>
            <c:marker>
              <c:symbol val="square"/>
              <c:spPr>
                <a:solidFill>
                  <a:schemeClr val="tx1"/>
                </a:solidFill>
                <a:ln>
                  <a:noFill/>
                </a:ln>
              </c:spPr>
            </c:marker>
          </c:dPt>
          <c:dPt>
            <c:idx val="18"/>
            <c:spPr>
              <a:ln>
                <a:noFill/>
              </a:ln>
            </c:spPr>
            <c:marker>
              <c:symbol val="square"/>
              <c:spPr>
                <a:solidFill>
                  <a:schemeClr val="tx1"/>
                </a:solidFill>
                <a:ln>
                  <a:noFill/>
                </a:ln>
              </c:spPr>
            </c:marker>
          </c:dPt>
          <c:dPt>
            <c:idx val="19"/>
            <c:spPr>
              <a:ln>
                <a:noFill/>
              </a:ln>
            </c:spPr>
            <c:marker>
              <c:symbol val="square"/>
              <c:spPr>
                <a:solidFill>
                  <a:schemeClr val="tx1"/>
                </a:solidFill>
                <a:ln>
                  <a:noFill/>
                </a:ln>
              </c:spPr>
            </c:marker>
          </c:dPt>
          <c:dPt>
            <c:idx val="20"/>
            <c:spPr>
              <a:ln>
                <a:noFill/>
              </a:ln>
            </c:spPr>
            <c:marker>
              <c:symbol val="square"/>
              <c:spPr>
                <a:solidFill>
                  <a:schemeClr val="tx1"/>
                </a:solidFill>
                <a:ln>
                  <a:noFill/>
                </a:ln>
              </c:spPr>
            </c:marker>
          </c:dPt>
          <c:dPt>
            <c:idx val="22"/>
            <c:spPr>
              <a:ln>
                <a:noFill/>
              </a:ln>
            </c:spPr>
            <c:marker>
              <c:symbol val="square"/>
              <c:spPr>
                <a:solidFill>
                  <a:schemeClr val="tx1"/>
                </a:solidFill>
                <a:ln>
                  <a:noFill/>
                </a:ln>
              </c:spPr>
            </c:marker>
          </c:dPt>
          <c:dPt>
            <c:idx val="23"/>
            <c:spPr>
              <a:ln>
                <a:noFill/>
              </a:ln>
            </c:spPr>
            <c:marker>
              <c:symbol val="square"/>
              <c:spPr>
                <a:solidFill>
                  <a:schemeClr val="tx1"/>
                </a:solidFill>
                <a:ln>
                  <a:noFill/>
                </a:ln>
              </c:spPr>
            </c:marker>
          </c:dPt>
          <c:dPt>
            <c:idx val="24"/>
            <c:spPr>
              <a:ln>
                <a:noFill/>
              </a:ln>
            </c:spPr>
            <c:marker>
              <c:symbol val="square"/>
              <c:spPr>
                <a:solidFill>
                  <a:schemeClr val="tx1"/>
                </a:solidFill>
                <a:ln>
                  <a:noFill/>
                </a:ln>
              </c:spPr>
            </c:marker>
          </c:dPt>
          <c:dPt>
            <c:idx val="25"/>
            <c:spPr>
              <a:ln>
                <a:noFill/>
              </a:ln>
            </c:spPr>
            <c:marker>
              <c:symbol val="square"/>
              <c:spPr>
                <a:solidFill>
                  <a:schemeClr val="tx1"/>
                </a:solidFill>
                <a:ln>
                  <a:noFill/>
                </a:ln>
              </c:spPr>
            </c:marker>
          </c:dPt>
          <c:dPt>
            <c:idx val="26"/>
            <c:spPr>
              <a:ln>
                <a:noFill/>
              </a:ln>
            </c:spPr>
            <c:marker>
              <c:symbol val="square"/>
              <c:spPr>
                <a:solidFill>
                  <a:schemeClr val="tx1"/>
                </a:solidFill>
                <a:ln>
                  <a:noFill/>
                </a:ln>
              </c:spPr>
            </c:marker>
          </c:dPt>
          <c:dPt>
            <c:idx val="27"/>
            <c:spPr>
              <a:ln>
                <a:noFill/>
              </a:ln>
            </c:spPr>
            <c:marker>
              <c:symbol val="square"/>
              <c:spPr>
                <a:solidFill>
                  <a:schemeClr val="tx1"/>
                </a:solidFill>
                <a:ln>
                  <a:noFill/>
                </a:ln>
              </c:spPr>
            </c:marker>
          </c:dPt>
          <c:dPt>
            <c:idx val="28"/>
            <c:spPr>
              <a:ln>
                <a:noFill/>
              </a:ln>
            </c:spPr>
            <c:marker>
              <c:symbol val="square"/>
              <c:spPr>
                <a:solidFill>
                  <a:schemeClr val="tx1"/>
                </a:solidFill>
                <a:ln>
                  <a:noFill/>
                </a:ln>
              </c:spPr>
            </c:marker>
          </c:dPt>
          <c:dPt>
            <c:idx val="29"/>
            <c:spPr>
              <a:ln>
                <a:noFill/>
              </a:ln>
            </c:spPr>
            <c:marker>
              <c:symbol val="square"/>
              <c:spPr>
                <a:solidFill>
                  <a:schemeClr val="tx1"/>
                </a:solidFill>
                <a:ln>
                  <a:noFill/>
                </a:ln>
              </c:spPr>
            </c:marker>
          </c:dPt>
          <c:dPt>
            <c:idx val="30"/>
            <c:spPr>
              <a:ln>
                <a:noFill/>
              </a:ln>
            </c:spPr>
            <c:marker>
              <c:symbol val="square"/>
              <c:spPr>
                <a:solidFill>
                  <a:schemeClr val="tx1"/>
                </a:solidFill>
                <a:ln>
                  <a:noFill/>
                </a:ln>
              </c:spPr>
            </c:marker>
          </c:dPt>
          <c:dPt>
            <c:idx val="31"/>
            <c:spPr>
              <a:ln>
                <a:noFill/>
              </a:ln>
            </c:spPr>
            <c:marker>
              <c:symbol val="square"/>
              <c:spPr>
                <a:solidFill>
                  <a:schemeClr val="tx1"/>
                </a:solidFill>
                <a:ln>
                  <a:noFill/>
                </a:ln>
              </c:spPr>
            </c:marker>
          </c:dPt>
          <c:dLbls>
            <c:numFmt formatCode="General" sourceLinked="1"/>
            <c:showLegendKey val="0"/>
            <c:showVal val="0"/>
            <c:showBubbleSize val="0"/>
            <c:showCatName val="0"/>
            <c:showSerName val="0"/>
            <c:showLeaderLines val="1"/>
            <c:showPercent val="0"/>
          </c:dLbls>
          <c:cat>
            <c:strRef>
              <c:f>'Data 4.11'!$D$12:$D$43</c:f>
              <c:strCache/>
            </c:strRef>
          </c:cat>
          <c:val>
            <c:numRef>
              <c:f>'Data 4.11'!$B$12:$B$43</c:f>
              <c:numCache/>
            </c:numRef>
          </c:val>
          <c:smooth val="0"/>
        </c:ser>
        <c:dropLines>
          <c:spPr>
            <a:ln w="6350">
              <a:solidFill/>
            </a:ln>
          </c:spPr>
        </c:dropLines>
        <c:marker val="1"/>
        <c:axId val="8418226"/>
        <c:axId val="8655171"/>
      </c:lineChart>
      <c:catAx>
        <c:axId val="8418226"/>
        <c:scaling>
          <c:orientation val="minMax"/>
        </c:scaling>
        <c:axPos val="b"/>
        <c:majorGridlines>
          <c:spPr>
            <a:ln>
              <a:solidFill>
                <a:schemeClr val="bg1"/>
              </a:solidFill>
            </a:ln>
          </c:spPr>
        </c:majorGridlines>
        <c:delete val="0"/>
        <c:numFmt formatCode="General" sourceLinked="1"/>
        <c:majorTickMark val="none"/>
        <c:minorTickMark val="none"/>
        <c:tickLblPos val="low"/>
        <c:spPr>
          <a:ln w="3175">
            <a:solidFill>
              <a:schemeClr val="bg1">
                <a:lumMod val="65000"/>
              </a:schemeClr>
            </a:solidFill>
            <a:prstDash val="solid"/>
          </a:ln>
        </c:spPr>
        <c:txPr>
          <a:bodyPr vert="horz" rot="-3900000"/>
          <a:lstStyle/>
          <a:p>
            <a:pPr>
              <a:defRPr lang="en-US" cap="none" sz="800" b="0" i="0" u="none" baseline="0">
                <a:solidFill>
                  <a:srgbClr val="000000"/>
                </a:solidFill>
                <a:latin typeface="Arial"/>
                <a:ea typeface="Arial"/>
                <a:cs typeface="Arial"/>
              </a:defRPr>
            </a:pPr>
          </a:p>
        </c:txPr>
        <c:crossAx val="8655171"/>
        <c:crossesAt val="100"/>
        <c:auto val="1"/>
        <c:lblOffset val="100"/>
        <c:tickLblSkip val="1"/>
        <c:noMultiLvlLbl val="0"/>
      </c:catAx>
      <c:valAx>
        <c:axId val="8655171"/>
        <c:scaling>
          <c:orientation val="minMax"/>
          <c:max val="125"/>
          <c:min val="85"/>
        </c:scaling>
        <c:axPos val="l"/>
        <c:majorGridlines>
          <c:spPr>
            <a:ln w="3175">
              <a:solidFill>
                <a:schemeClr val="bg1"/>
              </a:solidFill>
              <a:prstDash val="solid"/>
            </a:ln>
          </c:spPr>
        </c:majorGridlines>
        <c:delete val="0"/>
        <c:numFmt formatCode="0" sourceLinked="0"/>
        <c:majorTickMark val="out"/>
        <c:minorTickMark val="none"/>
        <c:tickLblPos val="low"/>
        <c:spPr>
          <a:ln w="9525">
            <a:noFill/>
          </a:ln>
        </c:spPr>
        <c:txPr>
          <a:bodyPr/>
          <a:lstStyle/>
          <a:p>
            <a:pPr>
              <a:defRPr lang="en-US" cap="none" sz="800" b="0" i="0" u="none" baseline="0">
                <a:solidFill>
                  <a:srgbClr val="000000"/>
                </a:solidFill>
                <a:latin typeface="Arial"/>
                <a:ea typeface="Arial"/>
                <a:cs typeface="Arial"/>
              </a:defRPr>
            </a:pPr>
          </a:p>
        </c:txPr>
        <c:crossAx val="8418226"/>
        <c:crosses val="autoZero"/>
        <c:crossBetween val="between"/>
        <c:dispUnits/>
        <c:majorUnit val="5"/>
      </c:valAx>
      <c:spPr>
        <a:solidFill>
          <a:schemeClr val="accent1">
            <a:lumMod val="20000"/>
            <a:lumOff val="80000"/>
          </a:schemeClr>
        </a:solidFill>
        <a:ln w="3175">
          <a:noFill/>
          <a:prstDash val="solid"/>
        </a:ln>
      </c:spPr>
    </c:plotArea>
    <c:legend>
      <c:legendPos val="r"/>
      <c:layout>
        <c:manualLayout>
          <c:xMode val="edge"/>
          <c:yMode val="edge"/>
          <c:x val="0.046"/>
          <c:y val="0.0265"/>
          <c:w val="0.92875"/>
          <c:h val="0.0515"/>
        </c:manualLayout>
      </c:layout>
      <c:overlay val="1"/>
      <c:spPr>
        <a:solidFill>
          <a:schemeClr val="accent1">
            <a:lumMod val="20000"/>
            <a:lumOff val="80000"/>
          </a:schemeClr>
        </a:solidFill>
        <a:ln w="25400">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325"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000000000000366" r="0.75000000000000366" t="1" header="0.5" footer="0.5"/>
    <c:pageSetup paperSize="9"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75"/>
          <c:y val="0.07075"/>
          <c:w val="0.9495"/>
          <c:h val="0.637"/>
        </c:manualLayout>
      </c:layout>
      <c:barChart>
        <c:barDir val="col"/>
        <c:grouping val="stacked"/>
        <c:varyColors val="0"/>
        <c:ser>
          <c:idx val="1"/>
          <c:order val="0"/>
          <c:tx>
            <c:v>Public</c:v>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25400">
                <a:noFill/>
              </a:ln>
            </c:spPr>
          </c:dPt>
          <c:dPt>
            <c:idx val="1"/>
            <c:invertIfNegative val="0"/>
            <c:spPr>
              <a:solidFill>
                <a:schemeClr val="accent1"/>
              </a:solidFill>
              <a:ln w="25400">
                <a:noFill/>
              </a:ln>
            </c:spPr>
          </c:dPt>
          <c:dPt>
            <c:idx val="2"/>
            <c:invertIfNegative val="0"/>
            <c:spPr>
              <a:solidFill>
                <a:schemeClr val="accent1"/>
              </a:solidFill>
              <a:ln w="25400">
                <a:noFill/>
              </a:ln>
            </c:spPr>
          </c:dPt>
          <c:dPt>
            <c:idx val="3"/>
            <c:invertIfNegative val="0"/>
            <c:spPr>
              <a:solidFill>
                <a:schemeClr val="accent1"/>
              </a:solidFill>
              <a:ln w="25400">
                <a:noFill/>
              </a:ln>
            </c:spPr>
          </c:dPt>
          <c:dPt>
            <c:idx val="4"/>
            <c:invertIfNegative val="0"/>
            <c:spPr>
              <a:solidFill>
                <a:schemeClr val="accent1"/>
              </a:solidFill>
              <a:ln w="25400">
                <a:noFill/>
              </a:ln>
            </c:spPr>
          </c:dPt>
          <c:dPt>
            <c:idx val="5"/>
            <c:invertIfNegative val="0"/>
            <c:spPr>
              <a:solidFill>
                <a:schemeClr val="accent1"/>
              </a:solidFill>
              <a:ln w="25400">
                <a:noFill/>
              </a:ln>
            </c:spPr>
          </c:dPt>
          <c:dPt>
            <c:idx val="6"/>
            <c:invertIfNegative val="0"/>
            <c:spPr>
              <a:solidFill>
                <a:schemeClr val="accent1"/>
              </a:solidFill>
              <a:ln w="25400">
                <a:noFill/>
              </a:ln>
            </c:spPr>
          </c:dPt>
          <c:dPt>
            <c:idx val="7"/>
            <c:invertIfNegative val="0"/>
            <c:spPr>
              <a:solidFill>
                <a:schemeClr val="accent1"/>
              </a:solidFill>
              <a:ln w="25400">
                <a:noFill/>
              </a:ln>
            </c:spPr>
          </c:dPt>
          <c:dPt>
            <c:idx val="8"/>
            <c:invertIfNegative val="0"/>
            <c:spPr>
              <a:solidFill>
                <a:schemeClr val="accent1"/>
              </a:solidFill>
              <a:ln w="25400">
                <a:noFill/>
              </a:ln>
            </c:spPr>
          </c:dPt>
          <c:dPt>
            <c:idx val="9"/>
            <c:invertIfNegative val="0"/>
            <c:spPr>
              <a:solidFill>
                <a:schemeClr val="accent1"/>
              </a:solidFill>
              <a:ln w="25400">
                <a:noFill/>
              </a:ln>
            </c:spPr>
          </c:dPt>
          <c:dPt>
            <c:idx val="10"/>
            <c:invertIfNegative val="0"/>
            <c:spPr>
              <a:solidFill>
                <a:schemeClr val="accent1"/>
              </a:solidFill>
              <a:ln w="25400">
                <a:noFill/>
              </a:ln>
            </c:spPr>
          </c:dPt>
          <c:dPt>
            <c:idx val="11"/>
            <c:invertIfNegative val="0"/>
            <c:spPr>
              <a:solidFill>
                <a:schemeClr val="accent1"/>
              </a:solidFill>
              <a:ln w="25400">
                <a:noFill/>
              </a:ln>
            </c:spPr>
          </c:dPt>
          <c:dPt>
            <c:idx val="12"/>
            <c:invertIfNegative val="0"/>
            <c:spPr>
              <a:solidFill>
                <a:schemeClr val="accent1"/>
              </a:solidFill>
              <a:ln w="25400">
                <a:noFill/>
              </a:ln>
            </c:spPr>
          </c:dPt>
          <c:dPt>
            <c:idx val="13"/>
            <c:invertIfNegative val="0"/>
            <c:spPr>
              <a:solidFill>
                <a:schemeClr val="accent1"/>
              </a:solidFill>
              <a:ln w="25400">
                <a:noFill/>
              </a:ln>
            </c:spPr>
          </c:dPt>
          <c:dPt>
            <c:idx val="14"/>
            <c:invertIfNegative val="0"/>
            <c:spPr>
              <a:solidFill>
                <a:schemeClr val="accent1"/>
              </a:solidFill>
              <a:ln w="25400">
                <a:noFill/>
              </a:ln>
            </c:spPr>
          </c:dPt>
          <c:dPt>
            <c:idx val="15"/>
            <c:invertIfNegative val="0"/>
            <c:spPr>
              <a:solidFill>
                <a:schemeClr val="accent1"/>
              </a:solidFill>
              <a:ln w="25400">
                <a:noFill/>
              </a:ln>
            </c:spPr>
          </c:dPt>
          <c:dPt>
            <c:idx val="16"/>
            <c:invertIfNegative val="0"/>
            <c:spPr>
              <a:solidFill>
                <a:srgbClr val="FF0000"/>
              </a:solidFill>
              <a:ln w="25400">
                <a:noFill/>
              </a:ln>
            </c:spPr>
          </c:dPt>
          <c:dPt>
            <c:idx val="17"/>
            <c:invertIfNegative val="0"/>
            <c:spPr>
              <a:solidFill>
                <a:schemeClr val="accent1"/>
              </a:solidFill>
              <a:ln w="25400">
                <a:noFill/>
              </a:ln>
            </c:spPr>
          </c:dPt>
          <c:dPt>
            <c:idx val="18"/>
            <c:invertIfNegative val="0"/>
            <c:spPr>
              <a:solidFill>
                <a:schemeClr val="accent1"/>
              </a:solidFill>
              <a:ln w="25400">
                <a:noFill/>
              </a:ln>
            </c:spPr>
          </c:dPt>
          <c:dPt>
            <c:idx val="19"/>
            <c:invertIfNegative val="0"/>
            <c:spPr>
              <a:solidFill>
                <a:schemeClr val="accent1"/>
              </a:solidFill>
              <a:ln w="25400">
                <a:noFill/>
              </a:ln>
            </c:spPr>
          </c:dPt>
          <c:dPt>
            <c:idx val="20"/>
            <c:invertIfNegative val="0"/>
            <c:spPr>
              <a:solidFill>
                <a:schemeClr val="accent1"/>
              </a:solidFill>
              <a:ln w="25400">
                <a:noFill/>
              </a:ln>
            </c:spPr>
          </c:dPt>
          <c:dPt>
            <c:idx val="21"/>
            <c:invertIfNegative val="0"/>
            <c:spPr>
              <a:solidFill>
                <a:schemeClr val="accent1"/>
              </a:solidFill>
              <a:ln w="25400">
                <a:noFill/>
              </a:ln>
            </c:spPr>
          </c:dPt>
          <c:dPt>
            <c:idx val="22"/>
            <c:invertIfNegative val="0"/>
            <c:spPr>
              <a:solidFill>
                <a:schemeClr val="accent1"/>
              </a:solidFill>
              <a:ln w="25400">
                <a:noFill/>
              </a:ln>
            </c:spPr>
          </c:dPt>
          <c:dPt>
            <c:idx val="23"/>
            <c:invertIfNegative val="0"/>
            <c:spPr>
              <a:solidFill>
                <a:schemeClr val="accent1"/>
              </a:solidFill>
              <a:ln w="25400">
                <a:noFill/>
              </a:ln>
            </c:spPr>
          </c:dPt>
          <c:dPt>
            <c:idx val="24"/>
            <c:invertIfNegative val="0"/>
            <c:spPr>
              <a:solidFill>
                <a:schemeClr val="accent1"/>
              </a:solidFill>
              <a:ln w="25400">
                <a:noFill/>
              </a:ln>
            </c:spPr>
          </c:dPt>
          <c:dPt>
            <c:idx val="25"/>
            <c:invertIfNegative val="0"/>
            <c:spPr>
              <a:solidFill>
                <a:schemeClr val="accent1"/>
              </a:solidFill>
              <a:ln w="25400">
                <a:noFill/>
              </a:ln>
            </c:spPr>
          </c:dPt>
          <c:dPt>
            <c:idx val="26"/>
            <c:invertIfNegative val="0"/>
            <c:spPr>
              <a:solidFill>
                <a:schemeClr val="accent1"/>
              </a:solidFill>
              <a:ln w="25400">
                <a:noFill/>
              </a:ln>
            </c:spPr>
          </c:dPt>
          <c:dPt>
            <c:idx val="27"/>
            <c:invertIfNegative val="0"/>
            <c:spPr>
              <a:solidFill>
                <a:schemeClr val="accent1"/>
              </a:solidFill>
              <a:ln w="25400">
                <a:noFill/>
              </a:ln>
            </c:spPr>
          </c:dPt>
          <c:dPt>
            <c:idx val="28"/>
            <c:invertIfNegative val="0"/>
            <c:spPr>
              <a:solidFill>
                <a:schemeClr val="accent1"/>
              </a:solidFill>
              <a:ln w="25400">
                <a:noFill/>
              </a:ln>
            </c:spPr>
          </c:dPt>
          <c:dPt>
            <c:idx val="29"/>
            <c:invertIfNegative val="0"/>
            <c:spPr>
              <a:solidFill>
                <a:schemeClr val="accent1"/>
              </a:solidFill>
              <a:ln w="25400">
                <a:noFill/>
              </a:ln>
            </c:spPr>
          </c:dPt>
          <c:dPt>
            <c:idx val="30"/>
            <c:invertIfNegative val="0"/>
            <c:spPr>
              <a:solidFill>
                <a:schemeClr val="accent1"/>
              </a:solidFill>
              <a:ln w="25400">
                <a:noFill/>
              </a:ln>
            </c:spPr>
          </c:dPt>
          <c:dPt>
            <c:idx val="31"/>
            <c:invertIfNegative val="0"/>
            <c:spPr>
              <a:solidFill>
                <a:schemeClr val="accent1"/>
              </a:solidFill>
              <a:ln w="25400">
                <a:noFill/>
              </a:ln>
            </c:spPr>
          </c:dPt>
          <c:dPt>
            <c:idx val="32"/>
            <c:invertIfNegative val="0"/>
            <c:spPr>
              <a:solidFill>
                <a:schemeClr val="accent1"/>
              </a:solidFill>
              <a:ln w="25400">
                <a:noFill/>
              </a:ln>
            </c:spPr>
          </c:dPt>
          <c:dPt>
            <c:idx val="33"/>
            <c:invertIfNegative val="0"/>
            <c:spPr>
              <a:solidFill>
                <a:schemeClr val="accent1"/>
              </a:solidFill>
              <a:ln w="25400">
                <a:noFill/>
              </a:ln>
            </c:spPr>
          </c:dPt>
          <c:dPt>
            <c:idx val="34"/>
            <c:invertIfNegative val="0"/>
            <c:spPr>
              <a:solidFill>
                <a:schemeClr val="accent1"/>
              </a:solidFill>
              <a:ln w="25400">
                <a:noFill/>
              </a:ln>
            </c:spPr>
          </c:dPt>
          <c:dPt>
            <c:idx val="35"/>
            <c:invertIfNegative val="0"/>
            <c:spPr>
              <a:solidFill>
                <a:schemeClr val="accent1"/>
              </a:solidFill>
              <a:ln w="25400">
                <a:noFill/>
              </a:ln>
            </c:spPr>
          </c:dPt>
          <c:dPt>
            <c:idx val="36"/>
            <c:invertIfNegative val="0"/>
            <c:spPr>
              <a:solidFill>
                <a:schemeClr val="accent1"/>
              </a:solidFill>
              <a:ln w="25400">
                <a:noFill/>
              </a:ln>
            </c:spPr>
          </c:dPt>
          <c:dPt>
            <c:idx val="37"/>
            <c:invertIfNegative val="0"/>
            <c:spPr>
              <a:solidFill>
                <a:schemeClr val="accent1"/>
              </a:solidFill>
              <a:ln w="25400">
                <a:noFill/>
              </a:ln>
            </c:spPr>
          </c:dPt>
          <c:dPt>
            <c:idx val="38"/>
            <c:invertIfNegative val="0"/>
            <c:spPr>
              <a:solidFill>
                <a:schemeClr val="accent1"/>
              </a:solidFill>
              <a:ln w="25400">
                <a:noFill/>
              </a:ln>
            </c:spPr>
          </c:dPt>
          <c:dLbls>
            <c:numFmt formatCode="General" sourceLinked="1"/>
            <c:showLegendKey val="0"/>
            <c:showVal val="0"/>
            <c:showBubbleSize val="0"/>
            <c:showCatName val="0"/>
            <c:showSerName val="0"/>
            <c:showPercent val="0"/>
          </c:dLbls>
          <c:cat>
            <c:strRef>
              <c:f>'Data 4.10'!$D$10:$D$48</c:f>
              <c:strCache/>
            </c:strRef>
          </c:cat>
          <c:val>
            <c:numRef>
              <c:f>'Data 4.10'!$C$10:$C$48</c:f>
              <c:numCache/>
            </c:numRef>
          </c:val>
        </c:ser>
        <c:ser>
          <c:idx val="0"/>
          <c:order val="1"/>
          <c:tx>
            <c:v>xx</c:v>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inBase"/>
            <c:showLegendKey val="0"/>
            <c:showVal val="1"/>
            <c:showBubbleSize val="0"/>
            <c:showCatName val="0"/>
            <c:showSerName val="0"/>
            <c:showPercent val="0"/>
          </c:dLbls>
          <c:cat>
            <c:strRef>
              <c:f>'Data 4.10'!$D$10:$D$48</c:f>
              <c:strCache/>
            </c:strRef>
          </c:cat>
          <c:val>
            <c:numRef>
              <c:f>'Data 4.10'!$B$10:$B$48</c:f>
              <c:numCache/>
            </c:numRef>
          </c:val>
        </c:ser>
        <c:overlap val="100"/>
        <c:gapWidth val="50"/>
        <c:axId val="10787676"/>
        <c:axId val="29980221"/>
      </c:barChart>
      <c:catAx>
        <c:axId val="10787676"/>
        <c:scaling>
          <c:orientation val="minMax"/>
        </c:scaling>
        <c:axPos val="b"/>
        <c:majorGridlines>
          <c:spPr>
            <a:ln>
              <a:solidFill>
                <a:schemeClr val="bg1"/>
              </a:solidFill>
            </a:ln>
          </c:spPr>
        </c:majorGridlines>
        <c:delete val="0"/>
        <c:numFmt formatCode="General" sourceLinked="1"/>
        <c:majorTickMark val="out"/>
        <c:minorTickMark val="none"/>
        <c:tickLblPos val="nextTo"/>
        <c:spPr>
          <a:ln w="3175">
            <a:noFill/>
            <a:prstDash val="solid"/>
          </a:ln>
        </c:spPr>
        <c:txPr>
          <a:bodyPr vert="horz" rot="-3900000"/>
          <a:lstStyle/>
          <a:p>
            <a:pPr>
              <a:defRPr lang="en-US" cap="none" sz="800" b="0" i="0" u="none" baseline="0">
                <a:solidFill>
                  <a:srgbClr val="000000"/>
                </a:solidFill>
                <a:latin typeface="Arial"/>
                <a:ea typeface="Arial"/>
                <a:cs typeface="Arial"/>
              </a:defRPr>
            </a:pPr>
          </a:p>
        </c:txPr>
        <c:crossAx val="29980221"/>
        <c:crosses val="autoZero"/>
        <c:auto val="1"/>
        <c:lblOffset val="100"/>
        <c:tickLblSkip val="1"/>
        <c:noMultiLvlLbl val="0"/>
      </c:catAx>
      <c:valAx>
        <c:axId val="29980221"/>
        <c:scaling>
          <c:orientation val="minMax"/>
          <c:max val="25000"/>
          <c:min val="0"/>
        </c:scaling>
        <c:axPos val="l"/>
        <c:majorGridlines>
          <c:spPr>
            <a:ln w="12700">
              <a:solidFill>
                <a:schemeClr val="bg1"/>
              </a:solidFill>
              <a:prstDash val="solid"/>
            </a:ln>
          </c:spPr>
        </c:majorGridlines>
        <c:delete val="0"/>
        <c:numFmt formatCode="#\ ##0" sourceLinked="0"/>
        <c:majorTickMark val="out"/>
        <c:minorTickMark val="none"/>
        <c:tickLblPos val="nextTo"/>
        <c:spPr>
          <a:ln w="3175">
            <a:noFill/>
            <a:prstDash val="solid"/>
          </a:ln>
        </c:spPr>
        <c:txPr>
          <a:bodyPr/>
          <a:lstStyle/>
          <a:p>
            <a:pPr>
              <a:defRPr lang="en-US" cap="none" sz="800" b="0" i="0" u="none" baseline="0">
                <a:solidFill>
                  <a:srgbClr val="000000"/>
                </a:solidFill>
                <a:latin typeface="Arial"/>
                <a:ea typeface="Arial"/>
                <a:cs typeface="Arial"/>
              </a:defRPr>
            </a:pPr>
          </a:p>
        </c:txPr>
        <c:crossAx val="10787676"/>
        <c:crosses val="autoZero"/>
        <c:crossBetween val="between"/>
        <c:dispUnits/>
        <c:majorUnit val="5000"/>
      </c:valAx>
      <c:spPr>
        <a:solidFill>
          <a:schemeClr val="accent1">
            <a:lumMod val="20000"/>
            <a:lumOff val="80000"/>
          </a:schemeClr>
        </a:solidFill>
        <a:ln w="12700">
          <a:noFill/>
          <a:prstDash val="solid"/>
        </a:ln>
      </c:spPr>
    </c:plotArea>
    <c:plotVisOnly val="1"/>
    <c:dispBlanksAs val="gap"/>
    <c:showDLblsOverMax val="0"/>
  </c:chart>
  <c:spPr>
    <a:noFill/>
    <a:ln w="9525">
      <a:noFill/>
    </a:ln>
  </c:spPr>
  <c:txPr>
    <a:bodyPr vert="horz" rot="0"/>
    <a:lstStyle/>
    <a:p>
      <a:pPr>
        <a:defRPr lang="en-US" cap="none" sz="5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0.75000000000000222" l="0.70000000000000062" r="0.70000000000000062" t="0.75000000000000222" header="0.30000000000000032" footer="0.30000000000000032"/>
    <c:pageSetup orientation="portrait"/>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6"/>
          <c:y val="0.1295"/>
          <c:w val="0.91525"/>
          <c:h val="0.7095"/>
        </c:manualLayout>
      </c:layout>
      <c:barChart>
        <c:barDir val="col"/>
        <c:grouping val="clustered"/>
        <c:varyColors val="0"/>
        <c:ser>
          <c:idx val="1"/>
          <c:order val="0"/>
          <c:tx>
            <c:strRef>
              <c:f>'data-4.12'!$C$8</c:f>
              <c:strCache>
                <c:ptCount val="1"/>
                <c:pt idx="0">
                  <c:v>Moyenne OCDE</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'data-4.12'!$K$10:$K$20</c:f>
              <c:strCache/>
            </c:strRef>
          </c:cat>
          <c:val>
            <c:numRef>
              <c:f>'data-4.12'!$C$10:$C$20</c:f>
              <c:numCache/>
            </c:numRef>
          </c:val>
        </c:ser>
        <c:gapWidth val="80"/>
        <c:axId val="1386534"/>
        <c:axId val="12478807"/>
      </c:barChart>
      <c:lineChart>
        <c:grouping val="standard"/>
        <c:varyColors val="0"/>
        <c:ser>
          <c:idx val="0"/>
          <c:order val="1"/>
          <c:tx>
            <c:strRef>
              <c:f>'data-4.12'!$E$7</c:f>
              <c:strCache>
                <c:ptCount val="1"/>
                <c:pt idx="0">
                  <c:v>Minimum</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chemeClr val="tx1"/>
              </a:solidFill>
              <a:ln w="19050">
                <a:solidFill>
                  <a:schemeClr val="tx1"/>
                </a:solidFill>
              </a:ln>
            </c:spPr>
          </c:marker>
          <c:dLbls>
            <c:dLbl>
              <c:idx val="0"/>
              <c:layout>
                <c:manualLayout>
                  <c:x val="-0.02425"/>
                  <c:y val="0.01275"/>
                </c:manualLayout>
              </c:layout>
              <c:tx>
                <c:rich>
                  <a:bodyPr vert="horz" rot="0" anchor="ctr"/>
                  <a:lstStyle/>
                  <a:p>
                    <a:pPr algn="ctr">
                      <a:defRPr/>
                    </a:pPr>
                    <a:r>
                      <a:rPr lang="en-US" cap="none" sz="800" u="none" baseline="0">
                        <a:latin typeface="Arial"/>
                        <a:ea typeface="Arial"/>
                        <a:cs typeface="Arial"/>
                      </a:rPr>
                      <a:t>MEX</a:t>
                    </a:r>
                  </a:p>
                </c:rich>
              </c:tx>
              <c:dLblPos val="r"/>
              <c:showLegendKey val="0"/>
              <c:showVal val="0"/>
              <c:showBubbleSize val="0"/>
              <c:showCatName val="0"/>
              <c:showSerName val="0"/>
              <c:showPercent val="0"/>
            </c:dLbl>
            <c:dLbl>
              <c:idx val="1"/>
              <c:tx>
                <c:rich>
                  <a:bodyPr vert="horz" rot="0" anchor="ctr"/>
                  <a:lstStyle/>
                  <a:p>
                    <a:pPr algn="ctr">
                      <a:defRPr/>
                    </a:pPr>
                    <a:r>
                      <a:rPr lang="en-US" cap="none" sz="800" u="none" baseline="0">
                        <a:latin typeface="Arial"/>
                        <a:ea typeface="Arial"/>
                        <a:cs typeface="Arial"/>
                      </a:rPr>
                      <a:t>TUR</a:t>
                    </a:r>
                  </a:p>
                </c:rich>
              </c:tx>
              <c:dLblPos val="ctr"/>
              <c:showLegendKey val="0"/>
              <c:showVal val="0"/>
              <c:showBubbleSize val="0"/>
              <c:showCatName val="0"/>
              <c:showSerName val="0"/>
              <c:showPercent val="0"/>
            </c:dLbl>
            <c:dLbl>
              <c:idx val="2"/>
              <c:layout>
                <c:manualLayout>
                  <c:x val="-0.023"/>
                  <c:y val="0.0255"/>
                </c:manualLayout>
              </c:layout>
              <c:tx>
                <c:rich>
                  <a:bodyPr vert="horz" rot="0" anchor="ctr"/>
                  <a:lstStyle/>
                  <a:p>
                    <a:pPr algn="ctr">
                      <a:defRPr/>
                    </a:pPr>
                    <a:r>
                      <a:rPr lang="en-US" cap="none" sz="800" u="none" baseline="0">
                        <a:latin typeface="Arial"/>
                        <a:ea typeface="Arial"/>
                        <a:cs typeface="Arial"/>
                      </a:rPr>
                      <a:t>TUR</a:t>
                    </a:r>
                  </a:p>
                </c:rich>
              </c:tx>
              <c:dLblPos val="r"/>
              <c:showLegendKey val="0"/>
              <c:showVal val="0"/>
              <c:showBubbleSize val="0"/>
              <c:showCatName val="0"/>
              <c:showSerName val="0"/>
              <c:showPercent val="0"/>
            </c:dLbl>
            <c:dLbl>
              <c:idx val="3"/>
              <c:tx>
                <c:rich>
                  <a:bodyPr vert="horz" rot="0" anchor="ctr"/>
                  <a:lstStyle/>
                  <a:p>
                    <a:pPr algn="ctr">
                      <a:defRPr/>
                    </a:pPr>
                    <a:r>
                      <a:rPr lang="en-US" cap="none" sz="800" u="none" baseline="0">
                        <a:latin typeface="Arial"/>
                        <a:ea typeface="Arial"/>
                        <a:cs typeface="Arial"/>
                      </a:rPr>
                      <a:t>CZE</a:t>
                    </a:r>
                  </a:p>
                </c:rich>
              </c:tx>
              <c:dLblPos val="ctr"/>
              <c:showLegendKey val="0"/>
              <c:showVal val="0"/>
              <c:showBubbleSize val="0"/>
              <c:showCatName val="0"/>
              <c:showSerName val="0"/>
              <c:showPercent val="0"/>
            </c:dLbl>
            <c:dLbl>
              <c:idx val="4"/>
              <c:layout>
                <c:manualLayout>
                  <c:x val="-0.02425"/>
                  <c:y val="0.01275"/>
                </c:manualLayout>
              </c:layout>
              <c:tx>
                <c:rich>
                  <a:bodyPr vert="horz" rot="0" anchor="ctr"/>
                  <a:lstStyle/>
                  <a:p>
                    <a:pPr algn="ctr">
                      <a:defRPr/>
                    </a:pPr>
                    <a:r>
                      <a:rPr lang="en-US" cap="none" sz="800" u="none" baseline="0">
                        <a:latin typeface="Arial"/>
                        <a:ea typeface="Arial"/>
                        <a:cs typeface="Arial"/>
                      </a:rPr>
                      <a:t>MEX</a:t>
                    </a:r>
                  </a:p>
                </c:rich>
              </c:tx>
              <c:dLblPos val="r"/>
              <c:showLegendKey val="0"/>
              <c:showVal val="1"/>
              <c:showBubbleSize val="0"/>
              <c:showCatName val="0"/>
              <c:showSerName val="0"/>
              <c:showPercent val="0"/>
            </c:dLbl>
            <c:dLbl>
              <c:idx val="6"/>
              <c:layout>
                <c:manualLayout>
                  <c:x val="-0.023"/>
                  <c:y val="0.0255"/>
                </c:manualLayout>
              </c:layout>
              <c:tx>
                <c:rich>
                  <a:bodyPr vert="horz" rot="0" anchor="ctr"/>
                  <a:lstStyle/>
                  <a:p>
                    <a:pPr algn="ctr">
                      <a:defRPr/>
                    </a:pPr>
                    <a:r>
                      <a:rPr lang="en-US" cap="none" sz="800" u="none" baseline="0">
                        <a:latin typeface="Arial"/>
                        <a:ea typeface="Arial"/>
                        <a:cs typeface="Arial"/>
                      </a:rPr>
                      <a:t>TUR</a:t>
                    </a:r>
                  </a:p>
                </c:rich>
              </c:tx>
              <c:dLblPos val="r"/>
              <c:showLegendKey val="0"/>
              <c:showVal val="1"/>
              <c:showBubbleSize val="0"/>
              <c:showCatName val="0"/>
              <c:showSerName val="0"/>
              <c:showPercent val="0"/>
            </c:dLbl>
            <c:dLbl>
              <c:idx val="7"/>
              <c:layout>
                <c:manualLayout>
                  <c:x val="-0.023"/>
                  <c:y val="0.02975"/>
                </c:manualLayout>
              </c:layout>
              <c:tx>
                <c:rich>
                  <a:bodyPr vert="horz" rot="0" anchor="ctr"/>
                  <a:lstStyle/>
                  <a:p>
                    <a:pPr algn="ctr">
                      <a:defRPr/>
                    </a:pPr>
                    <a:r>
                      <a:rPr lang="en-US" cap="none" sz="800" u="none" baseline="0">
                        <a:latin typeface="Arial"/>
                        <a:ea typeface="Arial"/>
                        <a:cs typeface="Arial"/>
                      </a:rPr>
                      <a:t>TUR</a:t>
                    </a:r>
                  </a:p>
                </c:rich>
              </c:tx>
              <c:dLblPos val="r"/>
              <c:showLegendKey val="0"/>
              <c:showVal val="1"/>
              <c:showBubbleSize val="0"/>
              <c:showCatName val="0"/>
              <c:showSerName val="0"/>
              <c:showPercent val="0"/>
            </c:dLbl>
            <c:dLbl>
              <c:idx val="9"/>
              <c:layout>
                <c:manualLayout>
                  <c:x val="-0.0245"/>
                  <c:y val="0.0255"/>
                </c:manualLayout>
              </c:layout>
              <c:tx>
                <c:rich>
                  <a:bodyPr vert="horz" rot="0" anchor="ctr"/>
                  <a:lstStyle/>
                  <a:p>
                    <a:pPr algn="ctr">
                      <a:defRPr/>
                    </a:pPr>
                    <a:r>
                      <a:rPr lang="en-US" cap="none" sz="800" u="none" baseline="0">
                        <a:latin typeface="Arial"/>
                        <a:ea typeface="Arial"/>
                        <a:cs typeface="Arial"/>
                      </a:rPr>
                      <a:t>HUN</a:t>
                    </a:r>
                  </a:p>
                </c:rich>
              </c:tx>
              <c:dLblPos val="r"/>
              <c:showLegendKey val="0"/>
              <c:showVal val="1"/>
              <c:showBubbleSize val="0"/>
              <c:showCatName val="0"/>
              <c:showSerName val="0"/>
              <c:showPercent val="0"/>
            </c:dLbl>
            <c:dLbl>
              <c:idx val="10"/>
              <c:layout>
                <c:manualLayout>
                  <c:x val="-0.02125"/>
                  <c:y val="0.0385"/>
                </c:manualLayout>
              </c:layout>
              <c:tx>
                <c:rich>
                  <a:bodyPr vert="horz" rot="0" anchor="ctr"/>
                  <a:lstStyle/>
                  <a:p>
                    <a:pPr algn="ctr">
                      <a:defRPr/>
                    </a:pPr>
                    <a:r>
                      <a:rPr lang="en-US" cap="none" sz="800" u="none" baseline="0">
                        <a:latin typeface="Arial"/>
                        <a:ea typeface="Arial"/>
                        <a:cs typeface="Arial"/>
                      </a:rPr>
                      <a:t>EST</a:t>
                    </a:r>
                  </a:p>
                </c:rich>
              </c:tx>
              <c:dLblPos val="r"/>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Calibri"/>
                    <a:ea typeface="Calibri"/>
                    <a:cs typeface="Calibri"/>
                  </a:defRPr>
                </a:pPr>
              </a:p>
            </c:txPr>
            <c:dLblPos val="ctr"/>
            <c:showLegendKey val="0"/>
            <c:showVal val="1"/>
            <c:showBubbleSize val="0"/>
            <c:showCatName val="0"/>
            <c:showSerName val="0"/>
            <c:showLeaderLines val="1"/>
            <c:showPercent val="0"/>
          </c:dLbls>
          <c:val>
            <c:numRef>
              <c:f>'data-4.12'!$E$10:$E$20</c:f>
              <c:numCache/>
            </c:numRef>
          </c:val>
          <c:smooth val="0"/>
        </c:ser>
        <c:ser>
          <c:idx val="2"/>
          <c:order val="2"/>
          <c:tx>
            <c:strRef>
              <c:f>'data-4.12'!$H$7</c:f>
              <c:strCache>
                <c:ptCount val="1"/>
                <c:pt idx="0">
                  <c:v>Maximum</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chemeClr val="tx1"/>
              </a:solidFill>
              <a:ln>
                <a:noFill/>
              </a:ln>
            </c:spPr>
          </c:marker>
          <c:dLbls>
            <c:dLbl>
              <c:idx val="0"/>
              <c:tx>
                <c:rich>
                  <a:bodyPr vert="horz" rot="0" anchor="ctr"/>
                  <a:lstStyle/>
                  <a:p>
                    <a:pPr algn="ctr">
                      <a:defRPr/>
                    </a:pPr>
                    <a:r>
                      <a:rPr lang="en-US" cap="none" sz="800" u="none" baseline="0">
                        <a:latin typeface="Arial"/>
                        <a:ea typeface="Arial"/>
                        <a:cs typeface="Arial"/>
                      </a:rPr>
                      <a:t>SWE</a:t>
                    </a:r>
                  </a:p>
                </c:rich>
              </c:tx>
              <c:dLblPos val="t"/>
              <c:showLegendKey val="0"/>
              <c:showVal val="0"/>
              <c:showBubbleSize val="0"/>
              <c:showCatName val="0"/>
              <c:showSerName val="0"/>
              <c:showPercent val="0"/>
            </c:dLbl>
            <c:dLbl>
              <c:idx val="1"/>
              <c:tx>
                <c:rich>
                  <a:bodyPr vert="horz" rot="0" anchor="ctr"/>
                  <a:lstStyle/>
                  <a:p>
                    <a:pPr algn="ctr">
                      <a:defRPr/>
                    </a:pPr>
                    <a:r>
                      <a:rPr lang="en-US" cap="none" sz="800" u="none" baseline="0">
                        <a:latin typeface="Arial"/>
                        <a:ea typeface="Arial"/>
                        <a:cs typeface="Arial"/>
                      </a:rPr>
                      <a:t>LUX</a:t>
                    </a:r>
                  </a:p>
                </c:rich>
              </c:tx>
              <c:dLblPos val="t"/>
              <c:showLegendKey val="0"/>
              <c:showVal val="0"/>
              <c:showBubbleSize val="0"/>
              <c:showCatName val="0"/>
              <c:showSerName val="0"/>
              <c:showPercent val="0"/>
            </c:dLbl>
            <c:dLbl>
              <c:idx val="2"/>
              <c:tx>
                <c:rich>
                  <a:bodyPr vert="horz" rot="0" anchor="ctr"/>
                  <a:lstStyle/>
                  <a:p>
                    <a:pPr algn="ctr">
                      <a:defRPr/>
                    </a:pPr>
                    <a:r>
                      <a:rPr lang="en-US" cap="none" sz="800" u="none" baseline="0">
                        <a:latin typeface="Arial"/>
                        <a:ea typeface="Arial"/>
                        <a:cs typeface="Arial"/>
                      </a:rPr>
                      <a:t>LUX</a:t>
                    </a:r>
                  </a:p>
                </c:rich>
              </c:tx>
              <c:dLblPos val="t"/>
              <c:showLegendKey val="0"/>
              <c:showVal val="0"/>
              <c:showBubbleSize val="0"/>
              <c:showCatName val="0"/>
              <c:showSerName val="0"/>
              <c:showPercent val="0"/>
            </c:dLbl>
            <c:dLbl>
              <c:idx val="3"/>
              <c:tx>
                <c:rich>
                  <a:bodyPr vert="horz" rot="0" anchor="ctr"/>
                  <a:lstStyle/>
                  <a:p>
                    <a:pPr algn="ctr">
                      <a:defRPr/>
                    </a:pPr>
                    <a:r>
                      <a:rPr lang="en-US" cap="none" sz="800" u="none" baseline="0">
                        <a:latin typeface="Arial"/>
                        <a:ea typeface="Arial"/>
                        <a:cs typeface="Arial"/>
                      </a:rPr>
                      <a:t>CAN</a:t>
                    </a:r>
                  </a:p>
                </c:rich>
              </c:tx>
              <c:dLblPos val="t"/>
              <c:showLegendKey val="0"/>
              <c:showVal val="0"/>
              <c:showBubbleSize val="0"/>
              <c:showCatName val="0"/>
              <c:showSerName val="0"/>
              <c:showPercent val="0"/>
            </c:dLbl>
            <c:dLbl>
              <c:idx val="4"/>
              <c:tx>
                <c:rich>
                  <a:bodyPr vert="horz" rot="0" anchor="ctr"/>
                  <a:lstStyle/>
                  <a:p>
                    <a:pPr algn="ctr">
                      <a:defRPr/>
                    </a:pPr>
                    <a:r>
                      <a:rPr lang="en-US" cap="none" sz="800" u="none" baseline="0">
                        <a:latin typeface="Arial"/>
                        <a:ea typeface="Arial"/>
                        <a:cs typeface="Arial"/>
                      </a:rPr>
                      <a:t>LUX</a:t>
                    </a:r>
                  </a:p>
                </c:rich>
              </c:tx>
              <c:dLblPos val="t"/>
              <c:showLegendKey val="0"/>
              <c:showVal val="1"/>
              <c:showBubbleSize val="0"/>
              <c:showCatName val="0"/>
              <c:showSerName val="0"/>
              <c:showPercent val="0"/>
            </c:dLbl>
            <c:dLbl>
              <c:idx val="6"/>
              <c:tx>
                <c:rich>
                  <a:bodyPr vert="horz" rot="0" anchor="ctr"/>
                  <a:lstStyle/>
                  <a:p>
                    <a:pPr algn="ctr">
                      <a:defRPr/>
                    </a:pPr>
                    <a:r>
                      <a:rPr lang="en-US" cap="none" sz="800" u="none" baseline="0">
                        <a:latin typeface="Arial"/>
                        <a:ea typeface="Arial"/>
                        <a:cs typeface="Arial"/>
                      </a:rPr>
                      <a:t>LUX</a:t>
                    </a:r>
                  </a:p>
                </c:rich>
              </c:tx>
              <c:dLblPos val="t"/>
              <c:showLegendKey val="0"/>
              <c:showVal val="1"/>
              <c:showBubbleSize val="0"/>
              <c:showCatName val="0"/>
              <c:showSerName val="0"/>
              <c:showPercent val="0"/>
            </c:dLbl>
            <c:dLbl>
              <c:idx val="7"/>
              <c:tx>
                <c:rich>
                  <a:bodyPr vert="horz" rot="0" anchor="ctr"/>
                  <a:lstStyle/>
                  <a:p>
                    <a:pPr algn="ctr">
                      <a:defRPr/>
                    </a:pPr>
                    <a:r>
                      <a:rPr lang="en-US" cap="none" sz="800" u="none" baseline="0">
                        <a:latin typeface="Arial"/>
                        <a:ea typeface="Arial"/>
                        <a:cs typeface="Arial"/>
                      </a:rPr>
                      <a:t>LUX</a:t>
                    </a:r>
                  </a:p>
                </c:rich>
              </c:tx>
              <c:dLblPos val="t"/>
              <c:showLegendKey val="0"/>
              <c:showVal val="1"/>
              <c:showBubbleSize val="0"/>
              <c:showCatName val="0"/>
              <c:showSerName val="0"/>
              <c:showPercent val="0"/>
            </c:dLbl>
            <c:dLbl>
              <c:idx val="9"/>
              <c:tx>
                <c:rich>
                  <a:bodyPr vert="horz" rot="0" anchor="ctr"/>
                  <a:lstStyle/>
                  <a:p>
                    <a:pPr algn="ctr">
                      <a:defRPr/>
                    </a:pPr>
                    <a:r>
                      <a:rPr lang="en-US" cap="none" sz="800" u="none" baseline="0">
                        <a:latin typeface="Arial"/>
                        <a:ea typeface="Arial"/>
                        <a:cs typeface="Arial"/>
                      </a:rPr>
                      <a:t>CZE</a:t>
                    </a:r>
                  </a:p>
                </c:rich>
              </c:tx>
              <c:dLblPos val="t"/>
              <c:showLegendKey val="0"/>
              <c:showVal val="1"/>
              <c:showBubbleSize val="0"/>
              <c:showCatName val="0"/>
              <c:showSerName val="0"/>
              <c:showPercent val="0"/>
            </c:dLbl>
            <c:dLbl>
              <c:idx val="10"/>
              <c:layout>
                <c:manualLayout>
                  <c:x val="-0.0335"/>
                  <c:y val="0.0145"/>
                </c:manualLayout>
              </c:layout>
              <c:tx>
                <c:rich>
                  <a:bodyPr vert="horz" rot="0" anchor="ctr"/>
                  <a:lstStyle/>
                  <a:p>
                    <a:pPr algn="ctr">
                      <a:defRPr/>
                    </a:pPr>
                    <a:r>
                      <a:rPr lang="en-US" cap="none" sz="800" u="none" baseline="0">
                        <a:latin typeface="Arial"/>
                        <a:ea typeface="Arial"/>
                        <a:cs typeface="Arial"/>
                      </a:rPr>
                      <a:t>LUX (34 700)</a:t>
                    </a:r>
                    <a:r>
                      <a:rPr lang="en-US" cap="none" sz="800" u="none" baseline="0">
                        <a:latin typeface="Arial"/>
                        <a:ea typeface="Arial"/>
                        <a:cs typeface="Arial"/>
                      </a:rPr>
                      <a:t>
</a:t>
                    </a:r>
                    <a:r>
                      <a:rPr lang="en-US" cap="none" sz="800" u="none" baseline="0">
                        <a:latin typeface="Arial"/>
                        <a:ea typeface="Arial"/>
                        <a:cs typeface="Arial"/>
                      </a:rPr>
                      <a:t>
//</a:t>
                    </a:r>
                  </a:p>
                </c:rich>
              </c:tx>
              <c:dLblPos val="r"/>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Calibri"/>
                    <a:ea typeface="Calibri"/>
                    <a:cs typeface="Calibri"/>
                  </a:defRPr>
                </a:pPr>
              </a:p>
            </c:txPr>
            <c:dLblPos val="t"/>
            <c:showLegendKey val="0"/>
            <c:showVal val="1"/>
            <c:showBubbleSize val="0"/>
            <c:showCatName val="0"/>
            <c:showSerName val="0"/>
            <c:showLeaderLines val="1"/>
            <c:showPercent val="0"/>
          </c:dLbls>
          <c:val>
            <c:numRef>
              <c:f>'data-4.12'!$H$10:$H$20</c:f>
              <c:numCache/>
            </c:numRef>
          </c:val>
          <c:smooth val="0"/>
        </c:ser>
        <c:marker val="1"/>
        <c:axId val="1386534"/>
        <c:axId val="12478807"/>
      </c:lineChart>
      <c:catAx>
        <c:axId val="1386534"/>
        <c:scaling>
          <c:orientation val="minMax"/>
        </c:scaling>
        <c:axPos val="b"/>
        <c:majorGridlines>
          <c:spPr>
            <a:ln w="3175">
              <a:solidFill>
                <a:srgbClr val="FFFFFF"/>
              </a:solidFill>
              <a:prstDash val="solid"/>
            </a:ln>
          </c:spPr>
        </c:majorGridlines>
        <c:delete val="0"/>
        <c:numFmt formatCode="General" sourceLinked="1"/>
        <c:majorTickMark val="none"/>
        <c:minorTickMark val="none"/>
        <c:tickLblPos val="low"/>
        <c:spPr>
          <a:noFill/>
          <a:ln w="9525">
            <a:noFill/>
            <a:prstDash val="solid"/>
          </a:ln>
        </c:spPr>
        <c:txPr>
          <a:bodyPr/>
          <a:lstStyle/>
          <a:p>
            <a:pPr>
              <a:defRPr lang="en-US" cap="none" sz="900" b="0" i="0" u="none" baseline="0">
                <a:solidFill>
                  <a:srgbClr val="000000"/>
                </a:solidFill>
                <a:latin typeface="Arial"/>
                <a:ea typeface="Arial"/>
                <a:cs typeface="Arial"/>
              </a:defRPr>
            </a:pPr>
          </a:p>
        </c:txPr>
        <c:crossAx val="12478807"/>
        <c:crosses val="autoZero"/>
        <c:auto val="1"/>
        <c:lblOffset val="0"/>
        <c:tickLblSkip val="1"/>
        <c:noMultiLvlLbl val="0"/>
      </c:catAx>
      <c:valAx>
        <c:axId val="12478807"/>
        <c:scaling>
          <c:orientation val="minMax"/>
          <c:max val="25000"/>
        </c:scaling>
        <c:axPos val="l"/>
        <c:majorGridlines>
          <c:spPr>
            <a:ln w="3175">
              <a:solidFill>
                <a:srgbClr val="FFFFFF"/>
              </a:solidFill>
              <a:prstDash val="solid"/>
            </a:ln>
          </c:spPr>
        </c:majorGridlines>
        <c:delete val="0"/>
        <c:numFmt formatCode="#\ ##0" sourceLinked="0"/>
        <c:majorTickMark val="in"/>
        <c:minorTickMark val="none"/>
        <c:tickLblPos val="nextTo"/>
        <c:spPr>
          <a:noFill/>
          <a:ln w="9525">
            <a:noFill/>
            <a:prstDash val="solid"/>
          </a:ln>
        </c:spPr>
        <c:txPr>
          <a:bodyPr/>
          <a:lstStyle/>
          <a:p>
            <a:pPr>
              <a:defRPr lang="en-US" cap="none" sz="1000" b="0" i="0" u="none" baseline="0">
                <a:solidFill>
                  <a:srgbClr val="000000"/>
                </a:solidFill>
                <a:latin typeface="Arial"/>
                <a:ea typeface="Arial"/>
                <a:cs typeface="Arial"/>
              </a:defRPr>
            </a:pPr>
          </a:p>
        </c:txPr>
        <c:crossAx val="1386534"/>
        <c:crosses val="autoZero"/>
        <c:crossBetween val="between"/>
        <c:dispUnits/>
      </c:valAx>
      <c:spPr>
        <a:solidFill>
          <a:schemeClr val="accent1">
            <a:lumMod val="20000"/>
            <a:lumOff val="80000"/>
          </a:schemeClr>
        </a:solidFill>
        <a:ln w="9525">
          <a:noFill/>
        </a:ln>
      </c:spPr>
    </c:plotArea>
    <c:legend>
      <c:legendPos val="t"/>
      <c:layout>
        <c:manualLayout>
          <c:xMode val="edge"/>
          <c:yMode val="edge"/>
          <c:x val="0.06775"/>
          <c:y val="0.0215"/>
          <c:w val="0.8895"/>
          <c:h val="0.06475"/>
        </c:manualLayout>
      </c:layout>
      <c:overlay val="0"/>
      <c:spPr>
        <a:solidFill>
          <a:schemeClr val="accent1">
            <a:lumMod val="20000"/>
            <a:lumOff val="80000"/>
          </a:schemeClr>
        </a:solidFill>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9525">
      <a:noFill/>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GB"/>
  <c:printSettings xmlns:c="http://schemas.openxmlformats.org/drawingml/2006/chart">
    <c:headerFooter/>
    <c:pageMargins b="0.75" l="0.7" r="0.7" t="0.75" header="0.3" footer="0.3"/>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xdr:rowOff>
    </xdr:from>
    <xdr:to>
      <xdr:col>9</xdr:col>
      <xdr:colOff>723900</xdr:colOff>
      <xdr:row>49</xdr:row>
      <xdr:rowOff>152400</xdr:rowOff>
    </xdr:to>
    <xdr:graphicFrame macro="">
      <xdr:nvGraphicFramePr>
        <xdr:cNvPr id="1409" name="Chart 3"/>
        <xdr:cNvGraphicFramePr/>
      </xdr:nvGraphicFramePr>
      <xdr:xfrm>
        <a:off x="0" y="4867275"/>
        <a:ext cx="7315200" cy="321945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30</xdr:row>
      <xdr:rowOff>0</xdr:rowOff>
    </xdr:from>
    <xdr:to>
      <xdr:col>10</xdr:col>
      <xdr:colOff>28575</xdr:colOff>
      <xdr:row>30</xdr:row>
      <xdr:rowOff>104775</xdr:rowOff>
    </xdr:to>
    <xdr:sp macro="" textlink="">
      <xdr:nvSpPr>
        <xdr:cNvPr id="1411" name="Text Box 6"/>
        <xdr:cNvSpPr txBox="1">
          <a:spLocks noChangeArrowheads="1"/>
        </xdr:cNvSpPr>
      </xdr:nvSpPr>
      <xdr:spPr bwMode="auto">
        <a:xfrm>
          <a:off x="7353300" y="4857750"/>
          <a:ext cx="285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0</xdr:colOff>
      <xdr:row>47</xdr:row>
      <xdr:rowOff>85725</xdr:rowOff>
    </xdr:from>
    <xdr:to>
      <xdr:col>10</xdr:col>
      <xdr:colOff>28575</xdr:colOff>
      <xdr:row>48</xdr:row>
      <xdr:rowOff>28575</xdr:rowOff>
    </xdr:to>
    <xdr:sp macro="" textlink="">
      <xdr:nvSpPr>
        <xdr:cNvPr id="1412" name="Text Box 7"/>
        <xdr:cNvSpPr txBox="1">
          <a:spLocks noChangeArrowheads="1"/>
        </xdr:cNvSpPr>
      </xdr:nvSpPr>
      <xdr:spPr bwMode="auto">
        <a:xfrm>
          <a:off x="7353300" y="7696200"/>
          <a:ext cx="285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8</xdr:row>
      <xdr:rowOff>57150</xdr:rowOff>
    </xdr:from>
    <xdr:to>
      <xdr:col>9</xdr:col>
      <xdr:colOff>742950</xdr:colOff>
      <xdr:row>27</xdr:row>
      <xdr:rowOff>152400</xdr:rowOff>
    </xdr:to>
    <xdr:graphicFrame macro="">
      <xdr:nvGraphicFramePr>
        <xdr:cNvPr id="1414" name="Chart 8"/>
        <xdr:cNvGraphicFramePr/>
      </xdr:nvGraphicFramePr>
      <xdr:xfrm>
        <a:off x="28575" y="1352550"/>
        <a:ext cx="7305675" cy="317182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53</xdr:row>
      <xdr:rowOff>38100</xdr:rowOff>
    </xdr:from>
    <xdr:to>
      <xdr:col>10</xdr:col>
      <xdr:colOff>0</xdr:colOff>
      <xdr:row>72</xdr:row>
      <xdr:rowOff>0</xdr:rowOff>
    </xdr:to>
    <xdr:graphicFrame macro="">
      <xdr:nvGraphicFramePr>
        <xdr:cNvPr id="6" name="Chart 6"/>
        <xdr:cNvGraphicFramePr/>
      </xdr:nvGraphicFramePr>
      <xdr:xfrm>
        <a:off x="66675" y="8620125"/>
        <a:ext cx="7286625" cy="30670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xdr:rowOff>
    </xdr:from>
    <xdr:to>
      <xdr:col>9</xdr:col>
      <xdr:colOff>723900</xdr:colOff>
      <xdr:row>49</xdr:row>
      <xdr:rowOff>152400</xdr:rowOff>
    </xdr:to>
    <xdr:graphicFrame macro="">
      <xdr:nvGraphicFramePr>
        <xdr:cNvPr id="2" name="Chart 3"/>
        <xdr:cNvGraphicFramePr/>
      </xdr:nvGraphicFramePr>
      <xdr:xfrm>
        <a:off x="0" y="4867275"/>
        <a:ext cx="7315200" cy="321945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30</xdr:row>
      <xdr:rowOff>0</xdr:rowOff>
    </xdr:from>
    <xdr:to>
      <xdr:col>10</xdr:col>
      <xdr:colOff>28575</xdr:colOff>
      <xdr:row>30</xdr:row>
      <xdr:rowOff>104775</xdr:rowOff>
    </xdr:to>
    <xdr:sp macro="" textlink="">
      <xdr:nvSpPr>
        <xdr:cNvPr id="3" name="Text Box 6"/>
        <xdr:cNvSpPr txBox="1">
          <a:spLocks noChangeArrowheads="1"/>
        </xdr:cNvSpPr>
      </xdr:nvSpPr>
      <xdr:spPr bwMode="auto">
        <a:xfrm>
          <a:off x="7353300" y="4857750"/>
          <a:ext cx="285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0</xdr:colOff>
      <xdr:row>47</xdr:row>
      <xdr:rowOff>85725</xdr:rowOff>
    </xdr:from>
    <xdr:to>
      <xdr:col>10</xdr:col>
      <xdr:colOff>28575</xdr:colOff>
      <xdr:row>48</xdr:row>
      <xdr:rowOff>28575</xdr:rowOff>
    </xdr:to>
    <xdr:sp macro="" textlink="">
      <xdr:nvSpPr>
        <xdr:cNvPr id="4" name="Text Box 7"/>
        <xdr:cNvSpPr txBox="1">
          <a:spLocks noChangeArrowheads="1"/>
        </xdr:cNvSpPr>
      </xdr:nvSpPr>
      <xdr:spPr bwMode="auto">
        <a:xfrm>
          <a:off x="7353300" y="7696200"/>
          <a:ext cx="285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8</xdr:row>
      <xdr:rowOff>57150</xdr:rowOff>
    </xdr:from>
    <xdr:to>
      <xdr:col>9</xdr:col>
      <xdr:colOff>742950</xdr:colOff>
      <xdr:row>27</xdr:row>
      <xdr:rowOff>152400</xdr:rowOff>
    </xdr:to>
    <xdr:graphicFrame macro="">
      <xdr:nvGraphicFramePr>
        <xdr:cNvPr id="5" name="Chart 8"/>
        <xdr:cNvGraphicFramePr/>
      </xdr:nvGraphicFramePr>
      <xdr:xfrm>
        <a:off x="28575" y="1352550"/>
        <a:ext cx="7305675" cy="317182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53</xdr:row>
      <xdr:rowOff>38100</xdr:rowOff>
    </xdr:from>
    <xdr:to>
      <xdr:col>10</xdr:col>
      <xdr:colOff>0</xdr:colOff>
      <xdr:row>72</xdr:row>
      <xdr:rowOff>0</xdr:rowOff>
    </xdr:to>
    <xdr:graphicFrame macro="">
      <xdr:nvGraphicFramePr>
        <xdr:cNvPr id="6" name="Chart 6"/>
        <xdr:cNvGraphicFramePr/>
      </xdr:nvGraphicFramePr>
      <xdr:xfrm>
        <a:off x="66675" y="8620125"/>
        <a:ext cx="7286625" cy="30670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TEMP\prod%20levels%20manufacturi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oecdshare.oecd.org\Applic\UOE\Ind2005\data2001\E9C3N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Applic\APW94\SOPTABLE\ANNEXE\Restruct\ANXA01A.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T:\TEMP\Growth\GrowthDoc.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ILESVR1\Chapuis_C$\Growth\WP248.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oecdshare.oecd.org\APPLIC\UOE\IND98\FIN95\F5_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AT12_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in.oecd.org\sdataELS\Applic\APW94\SOPTABLE\ANNEXE\Restruct\ANXA01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TEMP\IJSTECH.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oecdshare.oecd.org\Applic\UOE\Ind2001\calcul_B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ain.oecd.org\sdataELS\APPLIC\SID\EDUCAT\EAG\IND\1997\DATA\ENGLISH\E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ILESVR1\Chapuis_C$\Growth\GrowthDoc.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TEMP\OutputContrib.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oecdshare.oecd.org\Applic\UOE\Ind2005\data2001\E9C3NA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
          <cell r="N4">
            <v>73.6842105263158</v>
          </cell>
          <cell r="O4">
            <v>0.7160234325459092</v>
          </cell>
        </row>
        <row r="5">
          <cell r="N5">
            <v>42.4242424242424</v>
          </cell>
          <cell r="O5">
            <v>0.2817107092925264</v>
          </cell>
        </row>
        <row r="6">
          <cell r="N6">
            <v>45.4088050312405</v>
          </cell>
          <cell r="O6">
            <v>-0.31152213376224314</v>
          </cell>
        </row>
        <row r="7">
          <cell r="N7">
            <v>59.7222222222222</v>
          </cell>
          <cell r="O7">
            <v>-0.10413642830731096</v>
          </cell>
        </row>
        <row r="8">
          <cell r="N8">
            <v>59.4017094017094</v>
          </cell>
          <cell r="O8">
            <v>0.6577664481432377</v>
          </cell>
        </row>
        <row r="9">
          <cell r="N9">
            <v>19.7132616484578</v>
          </cell>
          <cell r="O9">
            <v>-1.2127335314632282</v>
          </cell>
        </row>
        <row r="10">
          <cell r="N10">
            <v>36.8421052631579</v>
          </cell>
          <cell r="O10">
            <v>0.19279380449608308</v>
          </cell>
        </row>
        <row r="11">
          <cell r="N11">
            <v>39.3939393939394</v>
          </cell>
          <cell r="O11">
            <v>-0.3648814180485571</v>
          </cell>
        </row>
        <row r="12">
          <cell r="N12">
            <v>66.2927536214731</v>
          </cell>
          <cell r="O12">
            <v>-1.2221339959118005</v>
          </cell>
        </row>
        <row r="13">
          <cell r="N13">
            <v>47.887323943662</v>
          </cell>
          <cell r="O13">
            <v>0.08157671924908794</v>
          </cell>
        </row>
        <row r="14">
          <cell r="N14">
            <v>20</v>
          </cell>
          <cell r="O14">
            <v>-0.26951330260109874</v>
          </cell>
        </row>
        <row r="15">
          <cell r="N15">
            <v>61.1979166666667</v>
          </cell>
          <cell r="O15">
            <v>-0.6820197722253285</v>
          </cell>
        </row>
        <row r="16">
          <cell r="N16">
            <v>16.875</v>
          </cell>
          <cell r="O16">
            <v>0.5822819084895903</v>
          </cell>
        </row>
        <row r="17">
          <cell r="N17">
            <v>87.1244635193133</v>
          </cell>
          <cell r="O17">
            <v>-0.7705005690073152</v>
          </cell>
        </row>
        <row r="18">
          <cell r="N18">
            <v>35.0378787878788</v>
          </cell>
          <cell r="O18">
            <v>-1.7555223284285493</v>
          </cell>
        </row>
        <row r="19">
          <cell r="N19">
            <v>26.0162601626016</v>
          </cell>
          <cell r="O19">
            <v>0.5802020277785314</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8">
          <cell r="N8">
            <v>2.8014369311673484</v>
          </cell>
          <cell r="O8">
            <v>3.583189403620594</v>
          </cell>
        </row>
        <row r="9">
          <cell r="N9">
            <v>2.6459799372997193</v>
          </cell>
          <cell r="O9">
            <v>2.582789306675479</v>
          </cell>
        </row>
        <row r="10">
          <cell r="N10">
            <v>7.06783852413578</v>
          </cell>
          <cell r="O10">
            <v>7.364459894771507</v>
          </cell>
        </row>
        <row r="11">
          <cell r="N11">
            <v>10.248432153676116</v>
          </cell>
          <cell r="O11">
            <v>10.882900979275526</v>
          </cell>
        </row>
        <row r="12">
          <cell r="N12">
            <v>5.684768046031365</v>
          </cell>
          <cell r="O12">
            <v>5.708790751781187</v>
          </cell>
        </row>
        <row r="13">
          <cell r="N13">
            <v>5.554884837814539</v>
          </cell>
          <cell r="O13">
            <v>7.8907748006955</v>
          </cell>
        </row>
        <row r="14">
          <cell r="N14">
            <v>6.821647380575781</v>
          </cell>
          <cell r="O14">
            <v>7.810397743190066</v>
          </cell>
        </row>
        <row r="15">
          <cell r="N15">
            <v>7.793266997401702</v>
          </cell>
          <cell r="O15">
            <v>7.735058357352937</v>
          </cell>
        </row>
        <row r="16">
          <cell r="N16">
            <v>2.455322452556282</v>
          </cell>
          <cell r="O16">
            <v>3.392491018189345</v>
          </cell>
        </row>
        <row r="17">
          <cell r="N17">
            <v>3.3503944507945036</v>
          </cell>
          <cell r="O17">
            <v>2.9932447390816</v>
          </cell>
        </row>
        <row r="18">
          <cell r="N18">
            <v>5.574644435697326</v>
          </cell>
          <cell r="O18">
            <v>4.042212558559889</v>
          </cell>
        </row>
        <row r="19">
          <cell r="N19">
            <v>7.61466199237309</v>
          </cell>
          <cell r="O19">
            <v>7.4654106591573175</v>
          </cell>
        </row>
        <row r="20">
          <cell r="N20">
            <v>4.438771908213345</v>
          </cell>
          <cell r="O20">
            <v>6.92162303863417</v>
          </cell>
        </row>
        <row r="21">
          <cell r="N21">
            <v>10.060297895226185</v>
          </cell>
          <cell r="O21">
            <v>12.919709861388021</v>
          </cell>
        </row>
        <row r="22">
          <cell r="N22">
            <v>7.443410639154891</v>
          </cell>
          <cell r="O22">
            <v>8.733147925447966</v>
          </cell>
        </row>
        <row r="23">
          <cell r="N23">
            <v>1.6339750309798582</v>
          </cell>
          <cell r="O23">
            <v>1.914026123524689</v>
          </cell>
        </row>
        <row r="24">
          <cell r="N24">
            <v>6.974058347213315</v>
          </cell>
          <cell r="O24">
            <v>7.984254328166745</v>
          </cell>
        </row>
        <row r="25">
          <cell r="N25">
            <v>4.28283978337674</v>
          </cell>
          <cell r="O25">
            <v>3.7994807322177095</v>
          </cell>
        </row>
        <row r="26">
          <cell r="N26">
            <v>0.3843112715280306</v>
          </cell>
          <cell r="O26">
            <v>2.304955049475293</v>
          </cell>
        </row>
        <row r="27">
          <cell r="N27">
            <v>1.8130769804392752</v>
          </cell>
          <cell r="O27">
            <v>1.303645818388862</v>
          </cell>
        </row>
      </sheetData>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T12_1"/>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 sheetId="1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alcul_B6.1"/>
      <sheetName val="calcul_B6.2"/>
      <sheetName val="calcul_B6.1_enrl"/>
      <sheetName val="Calcul_B1.1"/>
      <sheetName val="Calcul_B1.1a"/>
      <sheetName val="calcul_B1.1b"/>
      <sheetName val="calcul_B1.1c"/>
      <sheetName val="calcul_B1.1d"/>
      <sheetName val="Calcul_B1.3"/>
    </sheetNames>
    <sheetDataSet>
      <sheetData sheetId="0" refreshError="1"/>
      <sheetData sheetId="1" refreshError="1"/>
      <sheetData sheetId="2" refreshError="1"/>
      <sheetData sheetId="3"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2"/>
    </sheetNames>
    <definedNames>
      <definedName name="Country_Mean"/>
    </defined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72.63619045456369</v>
          </cell>
          <cell r="C8">
            <v>72.32193551432644</v>
          </cell>
          <cell r="D8">
            <v>4.808988178174882</v>
          </cell>
          <cell r="E8">
            <v>5.033931901603622</v>
          </cell>
          <cell r="F8">
            <v>6.587306093352763</v>
          </cell>
          <cell r="G8">
            <v>7.064091347865639</v>
          </cell>
          <cell r="H8">
            <v>6.2186159140150385</v>
          </cell>
          <cell r="I8">
            <v>6.7395355262863985</v>
          </cell>
          <cell r="J8">
            <v>73.00386698331238</v>
          </cell>
          <cell r="K8">
            <v>71.26085512929538</v>
          </cell>
          <cell r="L8">
            <v>77.33213056842366</v>
          </cell>
          <cell r="M8">
            <v>74.6925642274551</v>
          </cell>
          <cell r="N8">
            <v>77.18440432765708</v>
          </cell>
          <cell r="O8">
            <v>77.0774487353573</v>
          </cell>
          <cell r="P8">
            <v>82.32945268834648</v>
          </cell>
          <cell r="Q8">
            <v>82.4639461285144</v>
          </cell>
        </row>
        <row r="9">
          <cell r="A9" t="str">
            <v>Austria</v>
          </cell>
          <cell r="B9">
            <v>72.49811281177146</v>
          </cell>
          <cell r="C9">
            <v>71.01280402404649</v>
          </cell>
          <cell r="D9">
            <v>2.297773001733449</v>
          </cell>
          <cell r="E9">
            <v>2.142973534372054</v>
          </cell>
          <cell r="F9">
            <v>3.2166896925881767</v>
          </cell>
          <cell r="G9">
            <v>3.099794527353119</v>
          </cell>
          <cell r="H9">
            <v>2.8505883852330176</v>
          </cell>
          <cell r="I9">
            <v>2.8158738224518345</v>
          </cell>
          <cell r="J9">
            <v>71.43284622784489</v>
          </cell>
          <cell r="K9">
            <v>69.13276075114295</v>
          </cell>
          <cell r="L9">
            <v>80.60697270909635</v>
          </cell>
          <cell r="M9">
            <v>76.10332243176033</v>
          </cell>
          <cell r="N9">
            <v>76.13060517493479</v>
          </cell>
          <cell r="O9">
            <v>75.95630271635659</v>
          </cell>
          <cell r="P9" t="str">
            <v>-</v>
          </cell>
          <cell r="Q9">
            <v>96.37638060846963</v>
          </cell>
        </row>
        <row r="10">
          <cell r="A10" t="str">
            <v>Belgium</v>
          </cell>
          <cell r="B10">
            <v>75.04564711587915</v>
          </cell>
          <cell r="C10">
            <v>73.95885976237646</v>
          </cell>
          <cell r="D10">
            <v>3.1023290081954515</v>
          </cell>
          <cell r="E10">
            <v>2.8100415716887652</v>
          </cell>
          <cell r="F10">
            <v>4.186301784666629</v>
          </cell>
          <cell r="G10">
            <v>3.7859682438812556</v>
          </cell>
          <cell r="H10">
            <v>3.4937762861633885</v>
          </cell>
          <cell r="I10">
            <v>3.142053557406319</v>
          </cell>
          <cell r="J10">
            <v>74.10667380833611</v>
          </cell>
          <cell r="K10">
            <v>74.22253412268452</v>
          </cell>
          <cell r="L10">
            <v>88.7958688277149</v>
          </cell>
          <cell r="M10">
            <v>89.43328050742646</v>
          </cell>
          <cell r="N10">
            <v>94.51650646236638</v>
          </cell>
          <cell r="O10">
            <v>96.8652792117856</v>
          </cell>
          <cell r="P10">
            <v>109.10349417698842</v>
          </cell>
          <cell r="Q10">
            <v>116.91897616109368</v>
          </cell>
        </row>
        <row r="11">
          <cell r="A11" t="str">
            <v>Canada</v>
          </cell>
          <cell r="B11">
            <v>83.9504303989521</v>
          </cell>
          <cell r="C11">
            <v>74.1596673518557</v>
          </cell>
          <cell r="D11">
            <v>9.132715210594446</v>
          </cell>
          <cell r="E11">
            <v>8.416830560968867</v>
          </cell>
          <cell r="F11">
            <v>11.212046657456298</v>
          </cell>
          <cell r="G11">
            <v>11.739132148872434</v>
          </cell>
          <cell r="H11">
            <v>11.2154297123922</v>
          </cell>
          <cell r="I11">
            <v>11.29920970548449</v>
          </cell>
          <cell r="J11">
            <v>81.45448810205367</v>
          </cell>
          <cell r="K11">
            <v>71.69891653172436</v>
          </cell>
          <cell r="L11">
            <v>81.42991793264494</v>
          </cell>
          <cell r="M11">
            <v>74.49043588317019</v>
          </cell>
          <cell r="N11">
            <v>83.33933186980028</v>
          </cell>
          <cell r="O11">
            <v>77.21229275225777</v>
          </cell>
          <cell r="P11">
            <v>84.932183935582</v>
          </cell>
          <cell r="Q11">
            <v>80.07854426001106</v>
          </cell>
        </row>
        <row r="12">
          <cell r="A12" t="str">
            <v>Czech Republic</v>
          </cell>
          <cell r="B12" t="str">
            <v>-</v>
          </cell>
          <cell r="C12">
            <v>52.026177313929836</v>
          </cell>
          <cell r="D12" t="str">
            <v>-</v>
          </cell>
          <cell r="E12">
            <v>1.9894482091054395</v>
          </cell>
          <cell r="F12">
            <v>4.224783461710731</v>
          </cell>
          <cell r="G12">
            <v>4.009456837897505</v>
          </cell>
          <cell r="H12" t="str">
            <v>-</v>
          </cell>
          <cell r="I12">
            <v>3.746322107025718</v>
          </cell>
          <cell r="J12" t="str">
            <v>-</v>
          </cell>
          <cell r="K12">
            <v>49.61889576416226</v>
          </cell>
          <cell r="L12" t="str">
            <v>-</v>
          </cell>
          <cell r="M12">
            <v>53.10403516490212</v>
          </cell>
          <cell r="N12" t="str">
            <v>-</v>
          </cell>
          <cell r="O12">
            <v>54.222122724773456</v>
          </cell>
          <cell r="P12" t="str">
            <v>-</v>
          </cell>
          <cell r="Q12">
            <v>52.156724128799084</v>
          </cell>
        </row>
        <row r="13">
          <cell r="A13" t="str">
            <v>Denmark</v>
          </cell>
          <cell r="B13">
            <v>80.03669312564377</v>
          </cell>
          <cell r="C13">
            <v>77.52326103856774</v>
          </cell>
          <cell r="D13">
            <v>1.7164193161479717</v>
          </cell>
          <cell r="E13">
            <v>1.5251789791030714</v>
          </cell>
          <cell r="F13">
            <v>2.144249512670565</v>
          </cell>
          <cell r="G13">
            <v>2.000474745301169</v>
          </cell>
          <cell r="H13">
            <v>2.339096818046646</v>
          </cell>
          <cell r="I13">
            <v>2.069576490975091</v>
          </cell>
          <cell r="J13">
            <v>80.04755538035542</v>
          </cell>
          <cell r="K13">
            <v>76.24085146215918</v>
          </cell>
          <cell r="L13">
            <v>73.37957552271541</v>
          </cell>
          <cell r="M13">
            <v>73.69522149840793</v>
          </cell>
          <cell r="N13">
            <v>72.92400068408215</v>
          </cell>
          <cell r="O13">
            <v>74.12928567665338</v>
          </cell>
          <cell r="P13">
            <v>89.98397650334678</v>
          </cell>
          <cell r="Q13">
            <v>91.70990729407477</v>
          </cell>
        </row>
        <row r="14">
          <cell r="A14" t="str">
            <v>Finland</v>
          </cell>
          <cell r="B14">
            <v>68.63304996046578</v>
          </cell>
          <cell r="C14">
            <v>65.9186917271987</v>
          </cell>
          <cell r="D14">
            <v>1.410847713746208</v>
          </cell>
          <cell r="E14">
            <v>1.26255919243791</v>
          </cell>
          <cell r="F14">
            <v>2.10639868279112</v>
          </cell>
          <cell r="G14">
            <v>1.9412027224650952</v>
          </cell>
          <cell r="H14">
            <v>2.205701176770466</v>
          </cell>
          <cell r="I14">
            <v>1.861601842011916</v>
          </cell>
          <cell r="J14">
            <v>66.97913957469532</v>
          </cell>
          <cell r="K14">
            <v>65.04004851356333</v>
          </cell>
          <cell r="L14">
            <v>63.96368323164867</v>
          </cell>
          <cell r="M14">
            <v>67.82111856278603</v>
          </cell>
          <cell r="N14">
            <v>62.28773486934743</v>
          </cell>
          <cell r="O14">
            <v>74.91093523192225</v>
          </cell>
          <cell r="P14">
            <v>70.50204169532329</v>
          </cell>
          <cell r="Q14">
            <v>88.43993327374115</v>
          </cell>
        </row>
        <row r="15">
          <cell r="A15" t="str">
            <v>France</v>
          </cell>
          <cell r="B15">
            <v>74.14533901965974</v>
          </cell>
          <cell r="C15">
            <v>69.34243348494837</v>
          </cell>
          <cell r="D15">
            <v>17.189246778840044</v>
          </cell>
          <cell r="E15">
            <v>15.151995147260807</v>
          </cell>
          <cell r="F15">
            <v>22.96599102935332</v>
          </cell>
          <cell r="G15">
            <v>21.6843456040896</v>
          </cell>
          <cell r="H15">
            <v>20.321169123582138</v>
          </cell>
          <cell r="I15">
            <v>18.61178496224071</v>
          </cell>
          <cell r="J15">
            <v>74.84652744516926</v>
          </cell>
          <cell r="K15">
            <v>69.87527050114525</v>
          </cell>
          <cell r="L15">
            <v>84.5878830804691</v>
          </cell>
          <cell r="M15">
            <v>81.41075763555689</v>
          </cell>
          <cell r="N15">
            <v>88.06252891956542</v>
          </cell>
          <cell r="O15">
            <v>89.16481372549174</v>
          </cell>
          <cell r="P15">
            <v>95.38892070903705</v>
          </cell>
          <cell r="Q15">
            <v>100.10986057678424</v>
          </cell>
        </row>
        <row r="16">
          <cell r="A16" t="str">
            <v>West Germany</v>
          </cell>
          <cell r="B16">
            <v>79.4548730877579</v>
          </cell>
          <cell r="C16">
            <v>75.98985275286151</v>
          </cell>
          <cell r="D16">
            <v>20.33268547846376</v>
          </cell>
          <cell r="E16">
            <v>18.5350863291787</v>
          </cell>
          <cell r="F16">
            <v>26.96240781745806</v>
          </cell>
          <cell r="G16">
            <v>25.195660234310047</v>
          </cell>
          <cell r="H16">
            <v>24.552444878711924</v>
          </cell>
          <cell r="I16">
            <v>22.00486093775285</v>
          </cell>
          <cell r="J16">
            <v>75.41123780977165</v>
          </cell>
          <cell r="K16">
            <v>73.5645986523451</v>
          </cell>
          <cell r="L16">
            <v>82.81328225725136</v>
          </cell>
          <cell r="M16">
            <v>84.23178124874583</v>
          </cell>
          <cell r="N16">
            <v>83.5947835552679</v>
          </cell>
          <cell r="O16">
            <v>90.10956163745087</v>
          </cell>
          <cell r="P16">
            <v>90.11251032980738</v>
          </cell>
          <cell r="Q16">
            <v>105.76371261980333</v>
          </cell>
        </row>
        <row r="17">
          <cell r="A17" t="str">
            <v>Germany</v>
          </cell>
          <cell r="B17" t="str">
            <v>-</v>
          </cell>
          <cell r="C17">
            <v>68.31459185515119</v>
          </cell>
          <cell r="D17" t="str">
            <v>-</v>
          </cell>
          <cell r="E17">
            <v>20.88637149097395</v>
          </cell>
          <cell r="F17" t="str">
            <v>-</v>
          </cell>
          <cell r="G17">
            <v>31.511994546288236</v>
          </cell>
          <cell r="H17" t="str">
            <v>-</v>
          </cell>
          <cell r="I17">
            <v>28.454761508699832</v>
          </cell>
          <cell r="J17" t="str">
            <v>-</v>
          </cell>
          <cell r="K17">
            <v>66.28070292502044</v>
          </cell>
          <cell r="L17" t="str">
            <v>-</v>
          </cell>
          <cell r="M17">
            <v>73.40202617613961</v>
          </cell>
          <cell r="N17" t="str">
            <v>-</v>
          </cell>
          <cell r="O17">
            <v>77.39108539736048</v>
          </cell>
          <cell r="P17" t="str">
            <v>-</v>
          </cell>
          <cell r="Q17">
            <v>89.78960073210534</v>
          </cell>
        </row>
        <row r="18">
          <cell r="A18" t="str">
            <v>Greece</v>
          </cell>
          <cell r="B18">
            <v>46.17847799323937</v>
          </cell>
          <cell r="C18">
            <v>42.38800024635621</v>
          </cell>
          <cell r="D18">
            <v>1.9236998162624437</v>
          </cell>
          <cell r="E18">
            <v>1.6582272038902657</v>
          </cell>
          <cell r="F18">
            <v>4.1200628323776005</v>
          </cell>
          <cell r="G18">
            <v>4.012852456950364</v>
          </cell>
          <cell r="H18">
            <v>3.3068524576235188</v>
          </cell>
          <cell r="I18">
            <v>3.073769551045322</v>
          </cell>
          <cell r="J18">
            <v>46.69103104799782</v>
          </cell>
          <cell r="K18">
            <v>41.32290488323769</v>
          </cell>
          <cell r="L18">
            <v>58.17313717240707</v>
          </cell>
          <cell r="M18">
            <v>53.94767487778448</v>
          </cell>
          <cell r="N18">
            <v>57.44828185967693</v>
          </cell>
          <cell r="O18">
            <v>56.819034340287686</v>
          </cell>
          <cell r="P18">
            <v>57.86043840723533</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v>
          </cell>
          <cell r="N19" t="str">
            <v>-</v>
          </cell>
          <cell r="O19">
            <v>54.80569667494505</v>
          </cell>
          <cell r="P19" t="str">
            <v>-</v>
          </cell>
          <cell r="Q19">
            <v>61.02971523120733</v>
          </cell>
        </row>
        <row r="20">
          <cell r="A20" t="str">
            <v>Iceland</v>
          </cell>
          <cell r="B20">
            <v>78.71460822526784</v>
          </cell>
          <cell r="C20">
            <v>71.66137802335157</v>
          </cell>
          <cell r="D20">
            <v>0.07968308448826941</v>
          </cell>
          <cell r="E20">
            <v>0.07341979225097613</v>
          </cell>
          <cell r="F20">
            <v>0.0969612092078452</v>
          </cell>
          <cell r="G20">
            <v>0.10044632436634958</v>
          </cell>
          <cell r="H20">
            <v>0.10357279408640979</v>
          </cell>
          <cell r="I20">
            <v>0.10788512676247301</v>
          </cell>
          <cell r="J20">
            <v>82.1803741302993</v>
          </cell>
          <cell r="K20">
            <v>73.09355789187286</v>
          </cell>
          <cell r="L20">
            <v>76.93437759513428</v>
          </cell>
          <cell r="M20">
            <v>68.05367380493695</v>
          </cell>
          <cell r="N20">
            <v>70.67915979236813</v>
          </cell>
          <cell r="O20">
            <v>66.63155602865875</v>
          </cell>
          <cell r="P20" t="str">
            <v>-</v>
          </cell>
          <cell r="Q20">
            <v>70.02259774233937</v>
          </cell>
        </row>
        <row r="21">
          <cell r="A21" t="str">
            <v>Ireland</v>
          </cell>
          <cell r="B21">
            <v>47.52502922666975</v>
          </cell>
          <cell r="C21">
            <v>71.30143606666265</v>
          </cell>
          <cell r="D21">
            <v>0.7055035244538462</v>
          </cell>
          <cell r="E21">
            <v>0.9714197450017589</v>
          </cell>
          <cell r="F21">
            <v>1.3392254458512336</v>
          </cell>
          <cell r="G21">
            <v>1.3840311048660605</v>
          </cell>
          <cell r="H21">
            <v>1.1222226942520923</v>
          </cell>
          <cell r="I21">
            <v>1.1843871006329294</v>
          </cell>
          <cell r="J21">
            <v>52.6799671137832</v>
          </cell>
          <cell r="K21">
            <v>70.18771049193782</v>
          </cell>
          <cell r="L21">
            <v>62.866624250905076</v>
          </cell>
          <cell r="M21">
            <v>82.01877109963777</v>
          </cell>
          <cell r="N21">
            <v>68.77247329442288</v>
          </cell>
          <cell r="O21">
            <v>83.98531528199186</v>
          </cell>
          <cell r="P21">
            <v>72.71712848338456</v>
          </cell>
          <cell r="Q21">
            <v>92.70611194388792</v>
          </cell>
        </row>
        <row r="22">
          <cell r="A22" t="str">
            <v>Italy</v>
          </cell>
          <cell r="B22">
            <v>68.10214749488063</v>
          </cell>
          <cell r="C22">
            <v>65.61397837387518</v>
          </cell>
          <cell r="D22">
            <v>16.134942210486045</v>
          </cell>
          <cell r="E22">
            <v>13.867120841265928</v>
          </cell>
          <cell r="F22">
            <v>24.78346171073134</v>
          </cell>
          <cell r="G22">
            <v>22.097421192199707</v>
          </cell>
          <cell r="H22">
            <v>19.962615234292024</v>
          </cell>
          <cell r="I22">
            <v>17.068447859159722</v>
          </cell>
          <cell r="J22">
            <v>65.10366630299895</v>
          </cell>
          <cell r="K22">
            <v>62.7544758306954</v>
          </cell>
          <cell r="L22">
            <v>80.82579372050033</v>
          </cell>
          <cell r="M22">
            <v>81.24418198825376</v>
          </cell>
          <cell r="N22">
            <v>84.30168996750439</v>
          </cell>
          <cell r="O22">
            <v>90.00763239767628</v>
          </cell>
          <cell r="P22">
            <v>95.79737496307315</v>
          </cell>
          <cell r="Q22">
            <v>104.44722210189224</v>
          </cell>
        </row>
        <row r="23">
          <cell r="A23" t="str">
            <v>Japan</v>
          </cell>
          <cell r="B23">
            <v>71.47828974641534</v>
          </cell>
          <cell r="C23">
            <v>72.49555129001524</v>
          </cell>
          <cell r="D23">
            <v>36.283476451627614</v>
          </cell>
          <cell r="E23">
            <v>34.06642852773812</v>
          </cell>
          <cell r="F23">
            <v>52.06697073500003</v>
          </cell>
          <cell r="G23">
            <v>49.034106392122396</v>
          </cell>
          <cell r="H23">
            <v>50.66485407196567</v>
          </cell>
          <cell r="I23">
            <v>48.89188742758288</v>
          </cell>
          <cell r="J23">
            <v>69.68616752508214</v>
          </cell>
          <cell r="K23">
            <v>69.47496555828145</v>
          </cell>
          <cell r="L23">
            <v>71.61468658350347</v>
          </cell>
          <cell r="M23">
            <v>69.67705752451516</v>
          </cell>
          <cell r="N23">
            <v>66.94979338370759</v>
          </cell>
          <cell r="O23">
            <v>68.74417270171858</v>
          </cell>
          <cell r="P23">
            <v>58.377149032616515</v>
          </cell>
          <cell r="Q23">
            <v>68.42596120999184</v>
          </cell>
        </row>
        <row r="24">
          <cell r="A24" t="str">
            <v>Korea</v>
          </cell>
          <cell r="B24">
            <v>26.34479190201613</v>
          </cell>
          <cell r="C24">
            <v>42.269193551732705</v>
          </cell>
          <cell r="D24">
            <v>4.5080874353311176</v>
          </cell>
          <cell r="E24">
            <v>7.287197119848477</v>
          </cell>
          <cell r="F24">
            <v>16.88083927906786</v>
          </cell>
          <cell r="G24">
            <v>18.71631400912402</v>
          </cell>
          <cell r="H24">
            <v>13.247801520880243</v>
          </cell>
          <cell r="I24">
            <v>15.751133744292197</v>
          </cell>
          <cell r="J24">
            <v>26.705351320541975</v>
          </cell>
          <cell r="K24">
            <v>38.935001391278426</v>
          </cell>
          <cell r="L24">
            <v>34.028947582176485</v>
          </cell>
          <cell r="M24">
            <v>46.264587922054616</v>
          </cell>
          <cell r="N24">
            <v>32.26730585809815</v>
          </cell>
          <cell r="O24">
            <v>44.89859202647336</v>
          </cell>
          <cell r="P24">
            <v>23.632316512387852</v>
          </cell>
          <cell r="Q24">
            <v>37.39773477573315</v>
          </cell>
        </row>
        <row r="25">
          <cell r="A25" t="str">
            <v>Luxembourg</v>
          </cell>
          <cell r="B25">
            <v>87.45759959069937</v>
          </cell>
          <cell r="C25">
            <v>117.4336807099841</v>
          </cell>
          <cell r="D25">
            <v>0.13467089886904132</v>
          </cell>
          <cell r="E25">
            <v>0.1871228168841986</v>
          </cell>
          <cell r="F25">
            <v>0.16149687415229913</v>
          </cell>
          <cell r="G25">
            <v>0.16138921287315983</v>
          </cell>
          <cell r="H25">
            <v>0.13900335613237605</v>
          </cell>
          <cell r="I25">
            <v>0.1727325858525126</v>
          </cell>
          <cell r="J25">
            <v>83.38916748446805</v>
          </cell>
          <cell r="K25">
            <v>115.94505825569861</v>
          </cell>
          <cell r="L25">
            <v>96.88319952562236</v>
          </cell>
          <cell r="M25">
            <v>108.33093012569907</v>
          </cell>
          <cell r="N25">
            <v>90.01863265014208</v>
          </cell>
          <cell r="O25">
            <v>105.30029306277295</v>
          </cell>
          <cell r="P25">
            <v>99.74742233546407</v>
          </cell>
          <cell r="Q25">
            <v>120.14019872774844</v>
          </cell>
        </row>
        <row r="26">
          <cell r="A26" t="str">
            <v>Mexico</v>
          </cell>
          <cell r="B26">
            <v>41.139705199408155</v>
          </cell>
          <cell r="C26">
            <v>31.79875826266793</v>
          </cell>
          <cell r="D26">
            <v>12.712855580147636</v>
          </cell>
          <cell r="E26">
            <v>11.352373660961081</v>
          </cell>
          <cell r="F26">
            <v>25.558311898596138</v>
          </cell>
          <cell r="G26">
            <v>32.56002688444452</v>
          </cell>
          <cell r="H26">
            <v>19.579734560738707</v>
          </cell>
          <cell r="I26">
            <v>27.937812649735523</v>
          </cell>
          <cell r="J26">
            <v>49.740591751859505</v>
          </cell>
          <cell r="K26">
            <v>34.86598368376856</v>
          </cell>
          <cell r="L26">
            <v>64.92864109424373</v>
          </cell>
          <cell r="M26">
            <v>40.63443979415672</v>
          </cell>
          <cell r="N26">
            <v>60.87631144928477</v>
          </cell>
          <cell r="O26">
            <v>39.62396944960901</v>
          </cell>
          <cell r="P26" t="str">
            <v>-</v>
          </cell>
          <cell r="Q26">
            <v>33.864366825487565</v>
          </cell>
        </row>
        <row r="27">
          <cell r="A27" t="str">
            <v>Netherlands</v>
          </cell>
          <cell r="B27">
            <v>70.70274584779291</v>
          </cell>
          <cell r="C27">
            <v>72.69759507909019</v>
          </cell>
          <cell r="D27">
            <v>4.2964342509220055</v>
          </cell>
          <cell r="E27">
            <v>4.147773017117502</v>
          </cell>
          <cell r="F27">
            <v>6.259265567730905</v>
          </cell>
          <cell r="G27">
            <v>5.984350627515085</v>
          </cell>
          <cell r="H27">
            <v>4.938187688516929</v>
          </cell>
          <cell r="I27">
            <v>5.607373263869448</v>
          </cell>
          <cell r="J27">
            <v>68.64118808238295</v>
          </cell>
          <cell r="K27">
            <v>69.3103274739068</v>
          </cell>
          <cell r="L27">
            <v>87.0042720513189</v>
          </cell>
          <cell r="M27">
            <v>73.9699824130358</v>
          </cell>
          <cell r="N27">
            <v>90.69403664032565</v>
          </cell>
          <cell r="O27">
            <v>73.4514675224045</v>
          </cell>
          <cell r="P27">
            <v>105.29046874592511</v>
          </cell>
          <cell r="Q27">
            <v>103.03850112486892</v>
          </cell>
        </row>
        <row r="28">
          <cell r="A28" t="str">
            <v>New Zealand</v>
          </cell>
          <cell r="B28">
            <v>66.23415893526425</v>
          </cell>
          <cell r="C28">
            <v>53.189385011020065</v>
          </cell>
          <cell r="D28">
            <v>0.908801120646904</v>
          </cell>
          <cell r="E28">
            <v>0.7513713919839082</v>
          </cell>
          <cell r="F28">
            <v>1.3437044607203013</v>
          </cell>
          <cell r="G28">
            <v>1.4057369543918063</v>
          </cell>
          <cell r="H28">
            <v>1.188665618760355</v>
          </cell>
          <cell r="I28">
            <v>1.3116943481095833</v>
          </cell>
          <cell r="J28">
            <v>67.6340033998053</v>
          </cell>
          <cell r="K28">
            <v>53.4503549640971</v>
          </cell>
          <cell r="L28">
            <v>76.455573906031</v>
          </cell>
          <cell r="M28">
            <v>57.28250587240742</v>
          </cell>
          <cell r="N28">
            <v>73.27166296261532</v>
          </cell>
          <cell r="O28">
            <v>58.818159006440105</v>
          </cell>
          <cell r="P28">
            <v>77.55913765355119</v>
          </cell>
          <cell r="Q28">
            <v>64.15589029776567</v>
          </cell>
        </row>
        <row r="29">
          <cell r="A29" t="str">
            <v>Norway</v>
          </cell>
          <cell r="B29">
            <v>82.5392298778047</v>
          </cell>
          <cell r="C29">
            <v>85.73153227131888</v>
          </cell>
          <cell r="D29">
            <v>1.437460357797434</v>
          </cell>
          <cell r="E29">
            <v>1.407519321835592</v>
          </cell>
          <cell r="F29">
            <v>1.68373108247065</v>
          </cell>
          <cell r="G29">
            <v>1.6102095260139588</v>
          </cell>
          <cell r="H29">
            <v>1.757083988274778</v>
          </cell>
          <cell r="I29">
            <v>1.6779327448052397</v>
          </cell>
          <cell r="J29">
            <v>85.37351200336299</v>
          </cell>
          <cell r="K29">
            <v>87.4121845074335</v>
          </cell>
          <cell r="L29">
            <v>81.80942785830223</v>
          </cell>
          <cell r="M29">
            <v>83.88413219738226</v>
          </cell>
          <cell r="N29">
            <v>77.6330026905217</v>
          </cell>
          <cell r="O29">
            <v>83.09783127730753</v>
          </cell>
          <cell r="P29">
            <v>96.1848132452153</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v>
          </cell>
          <cell r="L30" t="str">
            <v>-</v>
          </cell>
          <cell r="M30">
            <v>38.97723184658697</v>
          </cell>
          <cell r="N30" t="str">
            <v>-</v>
          </cell>
          <cell r="O30">
            <v>41.52499906863231</v>
          </cell>
          <cell r="P30" t="str">
            <v>-</v>
          </cell>
          <cell r="Q30" t="str">
            <v>-</v>
          </cell>
        </row>
        <row r="31">
          <cell r="A31" t="str">
            <v>Portugal</v>
          </cell>
          <cell r="B31">
            <v>38.34693437634167</v>
          </cell>
          <cell r="C31">
            <v>44.98605776193909</v>
          </cell>
          <cell r="D31">
            <v>1.610318455648543</v>
          </cell>
          <cell r="E31">
            <v>1.6627347283814007</v>
          </cell>
          <cell r="F31">
            <v>4.082842849662812</v>
          </cell>
          <cell r="G31">
            <v>3.812998613197384</v>
          </cell>
          <cell r="H31">
            <v>3.8353371001316963</v>
          </cell>
          <cell r="I31">
            <v>3.68764185027306</v>
          </cell>
          <cell r="J31">
            <v>39.441107947163175</v>
          </cell>
          <cell r="K31">
            <v>43.607011096894084</v>
          </cell>
          <cell r="L31">
            <v>41.98636035391123</v>
          </cell>
          <cell r="M31">
            <v>45.08937678582532</v>
          </cell>
          <cell r="N31">
            <v>42.530348169273196</v>
          </cell>
          <cell r="O31">
            <v>46.851208416765914</v>
          </cell>
          <cell r="P31">
            <v>44.070515611959266</v>
          </cell>
          <cell r="Q31">
            <v>49.913102951613965</v>
          </cell>
        </row>
        <row r="32">
          <cell r="A32" t="str">
            <v>Spain</v>
          </cell>
          <cell r="B32">
            <v>49.3110923072869</v>
          </cell>
          <cell r="C32">
            <v>53.79351071086368</v>
          </cell>
          <cell r="D32">
            <v>7.944456884225236</v>
          </cell>
          <cell r="E32">
            <v>7.868286076288361</v>
          </cell>
          <cell r="F32">
            <v>15.68601474920671</v>
          </cell>
          <cell r="G32">
            <v>15.11654335976805</v>
          </cell>
          <cell r="H32">
            <v>11.874761034878286</v>
          </cell>
          <cell r="I32">
            <v>11.861742489920015</v>
          </cell>
          <cell r="J32">
            <v>50.646751333872174</v>
          </cell>
          <cell r="K32">
            <v>52.05082861224361</v>
          </cell>
          <cell r="L32">
            <v>66.90203584637158</v>
          </cell>
          <cell r="M32">
            <v>66.33330712561623</v>
          </cell>
          <cell r="N32">
            <v>80.02712749315917</v>
          </cell>
          <cell r="O32">
            <v>78.35204287932974</v>
          </cell>
          <cell r="P32">
            <v>85.79411288766994</v>
          </cell>
          <cell r="Q32">
            <v>87.01174811473041</v>
          </cell>
        </row>
        <row r="33">
          <cell r="A33" t="str">
            <v>Sweden</v>
          </cell>
          <cell r="B33">
            <v>75.51248913646864</v>
          </cell>
          <cell r="C33">
            <v>65.5437197581133</v>
          </cell>
          <cell r="D33">
            <v>2.6441055927868677</v>
          </cell>
          <cell r="E33">
            <v>2.159769619083334</v>
          </cell>
          <cell r="F33">
            <v>3.4027896061621146</v>
          </cell>
          <cell r="G33">
            <v>3.1339842019970714</v>
          </cell>
          <cell r="H33">
            <v>3.7588682611835678</v>
          </cell>
          <cell r="I33">
            <v>3.063404134928082</v>
          </cell>
          <cell r="J33">
            <v>77.70405751794513</v>
          </cell>
          <cell r="K33">
            <v>68.91450243134801</v>
          </cell>
          <cell r="L33">
            <v>70.34313014083418</v>
          </cell>
          <cell r="M33">
            <v>70.50227537588795</v>
          </cell>
          <cell r="N33">
            <v>65.90274814308277</v>
          </cell>
          <cell r="O33">
            <v>71.35401396529339</v>
          </cell>
          <cell r="P33">
            <v>82.43489743737223</v>
          </cell>
          <cell r="Q33">
            <v>87.02706765432549</v>
          </cell>
        </row>
        <row r="34">
          <cell r="A34" t="str">
            <v>Switzerland</v>
          </cell>
          <cell r="B34">
            <v>98.54617699639424</v>
          </cell>
          <cell r="C34">
            <v>81.24242825088137</v>
          </cell>
          <cell r="D34">
            <v>2.6997650579849686</v>
          </cell>
          <cell r="E34">
            <v>2.154068353717825</v>
          </cell>
          <cell r="F34">
            <v>2.8274569919945494</v>
          </cell>
          <cell r="G34">
            <v>2.6985514831211717</v>
          </cell>
          <cell r="H34">
            <v>2.873529036917456</v>
          </cell>
          <cell r="I34">
            <v>2.855916930746572</v>
          </cell>
          <cell r="J34">
            <v>95.48385937005874</v>
          </cell>
          <cell r="K34">
            <v>79.82313352889632</v>
          </cell>
          <cell r="L34">
            <v>93.95294160246625</v>
          </cell>
          <cell r="M34">
            <v>75.42475519954024</v>
          </cell>
          <cell r="N34">
            <v>86.30066407013406</v>
          </cell>
          <cell r="O34">
            <v>73.55949105738806</v>
          </cell>
          <cell r="P34" t="str">
            <v>-</v>
          </cell>
          <cell r="Q34">
            <v>85.41442638474935</v>
          </cell>
        </row>
        <row r="35">
          <cell r="A35" t="str">
            <v>Turkey</v>
          </cell>
          <cell r="B35">
            <v>19.17957414971658</v>
          </cell>
          <cell r="C35">
            <v>20.55159829052317</v>
          </cell>
          <cell r="D35">
            <v>4.046059636072405</v>
          </cell>
          <cell r="E35">
            <v>4.945154678913114</v>
          </cell>
          <cell r="F35">
            <v>18.471204981169212</v>
          </cell>
          <cell r="G35">
            <v>23.475176593553375</v>
          </cell>
          <cell r="H35">
            <v>15.77976974382939</v>
          </cell>
          <cell r="I35">
            <v>16.55176451868631</v>
          </cell>
          <cell r="J35">
            <v>21.90468699901945</v>
          </cell>
          <cell r="K35">
            <v>21.06546316789423</v>
          </cell>
          <cell r="L35">
            <v>25.640802760475</v>
          </cell>
          <cell r="M35">
            <v>29.876903295296543</v>
          </cell>
          <cell r="N35">
            <v>25.833350614060198</v>
          </cell>
          <cell r="O35">
            <v>30.842855074514496</v>
          </cell>
          <cell r="P35" t="str">
            <v>-</v>
          </cell>
          <cell r="Q35" t="str">
            <v>-</v>
          </cell>
        </row>
        <row r="36">
          <cell r="A36" t="str">
            <v>United Kingdom</v>
          </cell>
          <cell r="B36">
            <v>65.73810559450787</v>
          </cell>
          <cell r="C36">
            <v>67.29270184095677</v>
          </cell>
          <cell r="D36">
            <v>15.626397539375336</v>
          </cell>
          <cell r="E36">
            <v>14.542737801937944</v>
          </cell>
          <cell r="F36">
            <v>23.466252830926653</v>
          </cell>
          <cell r="G36">
            <v>21.391897354207053</v>
          </cell>
          <cell r="H36">
            <v>23.547304473427076</v>
          </cell>
          <cell r="I36">
            <v>20.77720158894407</v>
          </cell>
          <cell r="J36">
            <v>66.5909365758686</v>
          </cell>
          <cell r="K36">
            <v>67.98245878399321</v>
          </cell>
          <cell r="L36">
            <v>66.36172542385728</v>
          </cell>
          <cell r="M36">
            <v>69.99372720952182</v>
          </cell>
          <cell r="N36">
            <v>69.16020224469506</v>
          </cell>
          <cell r="O36">
            <v>71.1169203868442</v>
          </cell>
          <cell r="P36">
            <v>80.70164264486476</v>
          </cell>
          <cell r="Q36">
            <v>83.10451918904484</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70.76472736536141</v>
          </cell>
          <cell r="C38">
            <v>67.21106993576923</v>
          </cell>
          <cell r="D38">
            <v>273.687722583022</v>
          </cell>
          <cell r="E38">
            <v>274.6841152700928</v>
          </cell>
          <cell r="F38">
            <v>381.6119843753651</v>
          </cell>
          <cell r="G38">
            <v>412.1261671807111</v>
          </cell>
          <cell r="H38">
            <v>350.8769859308054</v>
          </cell>
          <cell r="I38">
            <v>375.6092974353133</v>
          </cell>
          <cell r="J38">
            <v>71.71884893264108</v>
          </cell>
          <cell r="K38">
            <v>66.65049131657004</v>
          </cell>
          <cell r="L38">
            <v>78.00104696436104</v>
          </cell>
          <cell r="M38">
            <v>73.13027583333405</v>
          </cell>
          <cell r="N38">
            <v>77.81500987914768</v>
          </cell>
          <cell r="O38">
            <v>74.67482801215898</v>
          </cell>
          <cell r="P38">
            <v>77.87746996666976</v>
          </cell>
          <cell r="Q38">
            <v>76.80070042434866</v>
          </cell>
        </row>
        <row r="39">
          <cell r="A39" t="str">
            <v>North America</v>
          </cell>
          <cell r="B39">
            <v>85.93966273979251</v>
          </cell>
          <cell r="C39">
            <v>81.44778568997266</v>
          </cell>
          <cell r="D39">
            <v>121.84557079074207</v>
          </cell>
          <cell r="E39">
            <v>119.76920422192995</v>
          </cell>
          <cell r="F39">
            <v>136.77035855605243</v>
          </cell>
          <cell r="G39">
            <v>144.29915903331695</v>
          </cell>
          <cell r="H39">
            <v>130.7951642731309</v>
          </cell>
          <cell r="I39">
            <v>139.23702235522</v>
          </cell>
          <cell r="J39">
            <v>89.08770297681589</v>
          </cell>
          <cell r="K39">
            <v>83.00062524569299</v>
          </cell>
          <cell r="L39">
            <v>93.15755017998985</v>
          </cell>
          <cell r="M39">
            <v>86.01821713507779</v>
          </cell>
          <cell r="N39">
            <v>92.41818004362004</v>
          </cell>
          <cell r="O39">
            <v>85.82458333644874</v>
          </cell>
          <cell r="P39">
            <v>92.58967650425068</v>
          </cell>
          <cell r="Q39">
            <v>83.15354996013728</v>
          </cell>
        </row>
        <row r="40">
          <cell r="A40" t="str">
            <v>European Union</v>
          </cell>
          <cell r="B40">
            <v>67.67622503245626</v>
          </cell>
          <cell r="C40">
            <v>65.5311664986891</v>
          </cell>
          <cell r="D40">
            <v>97.06983047015625</v>
          </cell>
          <cell r="E40">
            <v>90.84431176568725</v>
          </cell>
          <cell r="F40">
            <v>144.88345098632954</v>
          </cell>
          <cell r="G40">
            <v>141.11924851295242</v>
          </cell>
          <cell r="H40">
            <v>128.24792896894516</v>
          </cell>
          <cell r="I40">
            <v>123.45235260841085</v>
          </cell>
          <cell r="J40">
            <v>66.99856319636896</v>
          </cell>
          <cell r="K40">
            <v>64.37414649168093</v>
          </cell>
          <cell r="L40">
            <v>75.68919923351075</v>
          </cell>
          <cell r="M40">
            <v>73.58653751528263</v>
          </cell>
          <cell r="N40">
            <v>78.61019136565788</v>
          </cell>
          <cell r="O40">
            <v>78.43581063604601</v>
          </cell>
          <cell r="P40">
            <v>87.5417750381946</v>
          </cell>
          <cell r="Q40">
            <v>90.91994077273368</v>
          </cell>
        </row>
        <row r="41">
          <cell r="A41" t="str">
            <v>G7</v>
          </cell>
          <cell r="B41">
            <v>83.25666934990292</v>
          </cell>
          <cell r="C41">
            <v>81.62623092764636</v>
          </cell>
          <cell r="D41">
            <v>214.69946366938726</v>
          </cell>
          <cell r="E41">
            <v>206.93148437014563</v>
          </cell>
          <cell r="F41">
            <v>261.4571307809257</v>
          </cell>
          <cell r="G41">
            <v>257.45889723777947</v>
          </cell>
          <cell r="H41">
            <v>250.26381749437104</v>
          </cell>
          <cell r="I41">
            <v>245.10329305211172</v>
          </cell>
          <cell r="J41">
            <v>82.11650721788247</v>
          </cell>
          <cell r="K41">
            <v>80.37457108310046</v>
          </cell>
          <cell r="L41">
            <v>85.78925464293945</v>
          </cell>
          <cell r="M41">
            <v>84.42623589155518</v>
          </cell>
          <cell r="N41">
            <v>85.62980876051935</v>
          </cell>
          <cell r="O41">
            <v>86.11622750380609</v>
          </cell>
          <cell r="P41">
            <v>85.98423926683574</v>
          </cell>
          <cell r="Q41">
            <v>90.17825522805121</v>
          </cell>
        </row>
        <row r="42">
          <cell r="A42" t="str">
            <v>Euro area</v>
          </cell>
          <cell r="B42">
            <v>68.41977461776939</v>
          </cell>
          <cell r="C42">
            <v>65.79853289062416</v>
          </cell>
          <cell r="D42">
            <v>75.15920820558362</v>
          </cell>
          <cell r="E42">
            <v>70.95839816167263</v>
          </cell>
          <cell r="F42">
            <v>111.7500962041926</v>
          </cell>
          <cell r="G42">
            <v>110.58003975449677</v>
          </cell>
          <cell r="H42">
            <v>95.29580695866436</v>
          </cell>
          <cell r="I42">
            <v>94.46840084251829</v>
          </cell>
          <cell r="J42">
            <v>67.25650425235501</v>
          </cell>
          <cell r="K42">
            <v>64.16926447052312</v>
          </cell>
          <cell r="L42">
            <v>78.86937589833809</v>
          </cell>
          <cell r="M42">
            <v>75.11336862784674</v>
          </cell>
          <cell r="N42">
            <v>82.43528581240408</v>
          </cell>
          <cell r="O42">
            <v>81.21768802252646</v>
          </cell>
          <cell r="P42">
            <v>90.41975709411649</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sheetData sheetId="3" refreshError="1">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v>
          </cell>
          <cell r="C5">
            <v>0.053335603723071244</v>
          </cell>
          <cell r="D5">
            <v>0.027124177280843088</v>
          </cell>
          <cell r="E5">
            <v>-0.02320677352675923</v>
          </cell>
          <cell r="F5" t="e">
            <v>#DIV/0!</v>
          </cell>
          <cell r="G5">
            <v>-0.0034060094282692757</v>
          </cell>
          <cell r="H5" t="str">
            <v>-</v>
          </cell>
          <cell r="I5">
            <v>1.2296758296313977</v>
          </cell>
          <cell r="J5">
            <v>-0.01991763562753438</v>
          </cell>
          <cell r="K5">
            <v>-0.025712713658998007</v>
          </cell>
          <cell r="L5">
            <v>0.0641556029942305</v>
          </cell>
          <cell r="M5">
            <v>-0.04069407133607447</v>
          </cell>
        </row>
        <row r="6">
          <cell r="A6" t="str">
            <v>3000 Total manufacturing industry</v>
          </cell>
          <cell r="B6">
            <v>0.40055682538323284</v>
          </cell>
          <cell r="C6">
            <v>0.4437954498715777</v>
          </cell>
          <cell r="D6">
            <v>1.128575469994437</v>
          </cell>
          <cell r="E6">
            <v>0.2727453065087522</v>
          </cell>
          <cell r="F6">
            <v>0.9214723286414308</v>
          </cell>
          <cell r="G6">
            <v>1.6474793178064138</v>
          </cell>
          <cell r="H6" t="str">
            <v>-</v>
          </cell>
          <cell r="I6">
            <v>0.029043998910629837</v>
          </cell>
          <cell r="J6">
            <v>0.5882463255941063</v>
          </cell>
          <cell r="K6">
            <v>0.3052885095264661</v>
          </cell>
          <cell r="L6">
            <v>0.5202782387017928</v>
          </cell>
          <cell r="M6">
            <v>0.5580108584495451</v>
          </cell>
        </row>
        <row r="7">
          <cell r="A7" t="str">
            <v>3100 Food, drink &amp; tobacco</v>
          </cell>
          <cell r="B7">
            <v>0.05039680406337017</v>
          </cell>
          <cell r="C7">
            <v>0.005030202827795708</v>
          </cell>
          <cell r="D7">
            <v>0.09135765632433954</v>
          </cell>
          <cell r="E7">
            <v>0.022961435226066043</v>
          </cell>
          <cell r="F7">
            <v>0.0799602083553037</v>
          </cell>
          <cell r="G7">
            <v>0.027050422530142067</v>
          </cell>
          <cell r="H7" t="str">
            <v>-</v>
          </cell>
          <cell r="I7">
            <v>-0.05871311052270989</v>
          </cell>
          <cell r="J7">
            <v>0.019439371135427572</v>
          </cell>
          <cell r="K7">
            <v>0.028309721746732075</v>
          </cell>
          <cell r="L7">
            <v>-0.002480393469365553</v>
          </cell>
          <cell r="M7">
            <v>0.0014792301392185792</v>
          </cell>
        </row>
        <row r="8">
          <cell r="A8" t="str">
            <v>3200 Textiles, footwear &amp; leather</v>
          </cell>
          <cell r="B8">
            <v>0.009666502237514097</v>
          </cell>
          <cell r="C8">
            <v>-0.006502333750740396</v>
          </cell>
          <cell r="D8">
            <v>-0.061564760242084175</v>
          </cell>
          <cell r="E8">
            <v>-0.028038993262380824</v>
          </cell>
          <cell r="F8">
            <v>0.09314790075098792</v>
          </cell>
          <cell r="G8">
            <v>0.010479836517728347</v>
          </cell>
          <cell r="H8" t="str">
            <v>-</v>
          </cell>
          <cell r="I8">
            <v>-0.01764788525909316</v>
          </cell>
          <cell r="J8">
            <v>-0.03483191835247507</v>
          </cell>
          <cell r="K8">
            <v>-0.03972063258719507</v>
          </cell>
          <cell r="L8">
            <v>0.019178274363549252</v>
          </cell>
          <cell r="M8">
            <v>-0.02539046844095878</v>
          </cell>
        </row>
        <row r="9">
          <cell r="A9" t="str">
            <v>3300 Wood, cork &amp; furniture</v>
          </cell>
          <cell r="B9">
            <v>0.014639541602851372</v>
          </cell>
          <cell r="C9">
            <v>0.037484179918965604</v>
          </cell>
          <cell r="D9">
            <v>0.051108790901867006</v>
          </cell>
          <cell r="E9">
            <v>0.00875751089162613</v>
          </cell>
          <cell r="F9">
            <v>0.03369149032062603</v>
          </cell>
          <cell r="G9">
            <v>0.009782482866497876</v>
          </cell>
          <cell r="H9" t="str">
            <v>-</v>
          </cell>
          <cell r="I9">
            <v>-0.036296310054682125</v>
          </cell>
          <cell r="J9">
            <v>0.02499685854975229</v>
          </cell>
          <cell r="K9">
            <v>-0.007562595780705616</v>
          </cell>
          <cell r="L9">
            <v>0.02927825984972232</v>
          </cell>
          <cell r="M9">
            <v>-0.022390742802233292</v>
          </cell>
        </row>
        <row r="10">
          <cell r="A10" t="str">
            <v>3400 Paper &amp; printing</v>
          </cell>
          <cell r="B10">
            <v>0.05815512946007876</v>
          </cell>
          <cell r="C10">
            <v>0.038231608333881346</v>
          </cell>
          <cell r="D10">
            <v>0.2515079610867216</v>
          </cell>
          <cell r="E10">
            <v>0.029752041652876402</v>
          </cell>
          <cell r="F10">
            <v>0.0634375250121989</v>
          </cell>
          <cell r="G10">
            <v>0.11513346611173947</v>
          </cell>
          <cell r="H10" t="str">
            <v>-</v>
          </cell>
          <cell r="I10">
            <v>0.038602805205042744</v>
          </cell>
          <cell r="J10">
            <v>0.06003916798488615</v>
          </cell>
          <cell r="K10">
            <v>0.0545555016085885</v>
          </cell>
          <cell r="L10">
            <v>0.04455368309157736</v>
          </cell>
          <cell r="M10">
            <v>0.03500215316717843</v>
          </cell>
        </row>
        <row r="11">
          <cell r="A11" t="str">
            <v>3500 Chemical products</v>
          </cell>
          <cell r="B11">
            <v>0.06655871756705957</v>
          </cell>
          <cell r="C11">
            <v>0.09183108984189939</v>
          </cell>
          <cell r="D11">
            <v>0.13716139714155123</v>
          </cell>
          <cell r="E11">
            <v>0.09241276241379845</v>
          </cell>
          <cell r="F11">
            <v>0.22909153151772435</v>
          </cell>
          <cell r="G11">
            <v>0.08577084083166696</v>
          </cell>
          <cell r="H11" t="str">
            <v>-</v>
          </cell>
          <cell r="I11">
            <v>0.0868605691270124</v>
          </cell>
          <cell r="J11">
            <v>0.10607085517445693</v>
          </cell>
          <cell r="K11">
            <v>0.10437085127422206</v>
          </cell>
          <cell r="L11">
            <v>0.14159453579735454</v>
          </cell>
          <cell r="M11">
            <v>0.05523213243849107</v>
          </cell>
        </row>
        <row r="12">
          <cell r="A12" t="str">
            <v>3510 Industrial chemicals</v>
          </cell>
          <cell r="B12">
            <v>0.01242950094347646</v>
          </cell>
          <cell r="C12">
            <v>0.024305857624118833</v>
          </cell>
          <cell r="D12">
            <v>0.06312204642261346</v>
          </cell>
          <cell r="E12">
            <v>0.025342702158283454</v>
          </cell>
          <cell r="F12">
            <v>0.06531755099175718</v>
          </cell>
          <cell r="G12">
            <v>0.013160749842013856</v>
          </cell>
          <cell r="H12" t="str">
            <v>-</v>
          </cell>
          <cell r="I12">
            <v>0.04764852316253197</v>
          </cell>
          <cell r="J12">
            <v>0.03720097000692944</v>
          </cell>
          <cell r="K12">
            <v>0.02326398399475704</v>
          </cell>
          <cell r="L12">
            <v>0.04702290169828023</v>
          </cell>
          <cell r="M12">
            <v>0.014015313703438035</v>
          </cell>
        </row>
        <row r="13">
          <cell r="A13" t="str">
            <v>3520 Other chemicals</v>
          </cell>
          <cell r="B13">
            <v>0.017149775406255206</v>
          </cell>
          <cell r="C13">
            <v>0.04040106812320341</v>
          </cell>
          <cell r="D13">
            <v>0.03389347256914054</v>
          </cell>
          <cell r="E13">
            <v>0.06423512895669324</v>
          </cell>
          <cell r="F13">
            <v>0.0625484545186144</v>
          </cell>
          <cell r="G13">
            <v>0.04941026921326544</v>
          </cell>
          <cell r="H13" t="str">
            <v>-</v>
          </cell>
          <cell r="I13">
            <v>0.017511983083082366</v>
          </cell>
          <cell r="J13">
            <v>0.04059869262977923</v>
          </cell>
          <cell r="K13">
            <v>0.05978481109013931</v>
          </cell>
          <cell r="L13">
            <v>0.0535395342855696</v>
          </cell>
          <cell r="M13">
            <v>0.04013321399143198</v>
          </cell>
        </row>
        <row r="14">
          <cell r="A14" t="str">
            <v>3512X Chemicals excl. drugs</v>
          </cell>
          <cell r="B14">
            <v>0.024449771951496457</v>
          </cell>
          <cell r="C14">
            <v>0.04308594449175651</v>
          </cell>
          <cell r="D14">
            <v>0.08325146814034803</v>
          </cell>
          <cell r="E14">
            <v>0.05605045326827017</v>
          </cell>
          <cell r="F14" t="str">
            <v>-</v>
          </cell>
          <cell r="G14">
            <v>0.036750560724438705</v>
          </cell>
          <cell r="H14" t="str">
            <v>-</v>
          </cell>
          <cell r="I14">
            <v>0.04961148154311474</v>
          </cell>
          <cell r="J14">
            <v>0.05369503732021767</v>
          </cell>
          <cell r="K14">
            <v>0.05130119719789489</v>
          </cell>
          <cell r="L14">
            <v>0.07551795314349585</v>
          </cell>
          <cell r="M14">
            <v>0.03476045653455127</v>
          </cell>
        </row>
        <row r="15">
          <cell r="A15" t="str">
            <v>3522 Drugs and medicines</v>
          </cell>
          <cell r="B15">
            <v>0.0051296760396692615</v>
          </cell>
          <cell r="C15">
            <v>0.021250547900619882</v>
          </cell>
          <cell r="D15">
            <v>0.013767953421447363</v>
          </cell>
          <cell r="E15">
            <v>0.03374245697206829</v>
          </cell>
          <cell r="F15" t="str">
            <v>-</v>
          </cell>
          <cell r="G15">
            <v>0.026044070291581314</v>
          </cell>
          <cell r="H15" t="str">
            <v>-</v>
          </cell>
          <cell r="I15">
            <v>0.01629930538744144</v>
          </cell>
          <cell r="J15">
            <v>0.024104625316498585</v>
          </cell>
          <cell r="K15">
            <v>0.0320373687146351</v>
          </cell>
          <cell r="L15">
            <v>0.025044163448078995</v>
          </cell>
          <cell r="M15">
            <v>0.01953904360484737</v>
          </cell>
        </row>
        <row r="16">
          <cell r="A16" t="str">
            <v>3534A Petrol refineries &amp; products</v>
          </cell>
          <cell r="B16">
            <v>0.01267528124341562</v>
          </cell>
          <cell r="C16">
            <v>0.009482796104860254</v>
          </cell>
          <cell r="D16">
            <v>0.014191264171541335</v>
          </cell>
          <cell r="E16">
            <v>-0.02068743642727691</v>
          </cell>
          <cell r="F16">
            <v>0.009764185741994062</v>
          </cell>
          <cell r="G16">
            <v>-0.00708458042501942</v>
          </cell>
          <cell r="H16" t="str">
            <v>-</v>
          </cell>
          <cell r="I16">
            <v>0.017175482373586872</v>
          </cell>
          <cell r="J16">
            <v>0.019867136204695688</v>
          </cell>
          <cell r="K16">
            <v>-0.00021648213434685934</v>
          </cell>
          <cell r="L16">
            <v>0.007022276396506095</v>
          </cell>
          <cell r="M16">
            <v>-0.07297855832859153</v>
          </cell>
        </row>
        <row r="17">
          <cell r="A17" t="str">
            <v>3556A Rubber &amp; plastics products</v>
          </cell>
          <cell r="B17">
            <v>0.02414249246624751</v>
          </cell>
          <cell r="C17">
            <v>0.017535786580020907</v>
          </cell>
          <cell r="D17">
            <v>0.027461872732436002</v>
          </cell>
          <cell r="E17">
            <v>0.022175690904833234</v>
          </cell>
          <cell r="F17">
            <v>0.09348933988567186</v>
          </cell>
          <cell r="G17">
            <v>0.02949817983590565</v>
          </cell>
          <cell r="H17" t="str">
            <v>-</v>
          </cell>
          <cell r="I17">
            <v>0.0021268930771156354</v>
          </cell>
          <cell r="J17">
            <v>0.008518256821843229</v>
          </cell>
          <cell r="K17">
            <v>0.021264301426909216</v>
          </cell>
          <cell r="L17">
            <v>0.03400443169026771</v>
          </cell>
          <cell r="M17">
            <v>0.06845181760979284</v>
          </cell>
        </row>
        <row r="18">
          <cell r="A18" t="str">
            <v>3600 Stone, clay &amp; glass</v>
          </cell>
          <cell r="B18">
            <v>0.024307079081363352</v>
          </cell>
          <cell r="C18">
            <v>-0.00810963442302807</v>
          </cell>
          <cell r="D18">
            <v>0.05860528788566239</v>
          </cell>
          <cell r="E18">
            <v>0.0007417513095446968</v>
          </cell>
          <cell r="F18">
            <v>0.043140745289489565</v>
          </cell>
          <cell r="G18">
            <v>0.04796589735241342</v>
          </cell>
          <cell r="H18" t="str">
            <v>-</v>
          </cell>
          <cell r="I18">
            <v>-0.014184348300882952</v>
          </cell>
          <cell r="J18">
            <v>0.005000297001014918</v>
          </cell>
          <cell r="K18">
            <v>-0.004123019879719244</v>
          </cell>
          <cell r="L18">
            <v>0.002423684622689609</v>
          </cell>
          <cell r="M18">
            <v>-0.006935651066635045</v>
          </cell>
        </row>
        <row r="19">
          <cell r="A19" t="str">
            <v>3700 Basic metal industries</v>
          </cell>
          <cell r="B19">
            <v>0.07507020119132905</v>
          </cell>
          <cell r="C19">
            <v>0.024331866536091255</v>
          </cell>
          <cell r="D19">
            <v>0.05184628435467824</v>
          </cell>
          <cell r="E19">
            <v>-0.005259430992808211</v>
          </cell>
          <cell r="F19">
            <v>0.0355554679394796</v>
          </cell>
          <cell r="G19">
            <v>0.0324035112153172</v>
          </cell>
          <cell r="H19" t="str">
            <v>-</v>
          </cell>
          <cell r="I19">
            <v>0.016035769591929948</v>
          </cell>
          <cell r="J19">
            <v>0.01721569881544017</v>
          </cell>
          <cell r="K19">
            <v>-0.0054385878278290735</v>
          </cell>
          <cell r="L19">
            <v>-0.041750768573792514</v>
          </cell>
          <cell r="M19">
            <v>0.032510543578126674</v>
          </cell>
        </row>
        <row r="20">
          <cell r="A20" t="str">
            <v>3710 Ferrous metals</v>
          </cell>
          <cell r="B20">
            <v>0.029334418934366682</v>
          </cell>
          <cell r="C20">
            <v>-0.006434651616111423</v>
          </cell>
          <cell r="D20">
            <v>0.030264642353135706</v>
          </cell>
          <cell r="E20">
            <v>-0.016918703921511402</v>
          </cell>
          <cell r="F20">
            <v>0.02533836407388739</v>
          </cell>
          <cell r="G20">
            <v>0.013031296150071868</v>
          </cell>
          <cell r="H20" t="str">
            <v>-</v>
          </cell>
          <cell r="I20">
            <v>-0.005725112883726307</v>
          </cell>
          <cell r="J20">
            <v>0.011849807935514912</v>
          </cell>
          <cell r="K20">
            <v>-0.00821548242468403</v>
          </cell>
          <cell r="L20">
            <v>-0.03375260415085753</v>
          </cell>
          <cell r="M20">
            <v>0.0004247272737074603</v>
          </cell>
        </row>
        <row r="21">
          <cell r="A21" t="str">
            <v>3720 Non-ferrous metals</v>
          </cell>
          <cell r="B21">
            <v>0.04573578225691361</v>
          </cell>
          <cell r="C21">
            <v>0.028624972859554468</v>
          </cell>
          <cell r="D21">
            <v>0.02158838454748096</v>
          </cell>
          <cell r="E21">
            <v>0.01112028610597798</v>
          </cell>
          <cell r="F21">
            <v>0.010244146248534253</v>
          </cell>
          <cell r="G21">
            <v>0.018776020566473376</v>
          </cell>
          <cell r="H21" t="str">
            <v>-</v>
          </cell>
          <cell r="I21">
            <v>0.021036827513461157</v>
          </cell>
          <cell r="J21">
            <v>0.0053656314844490495</v>
          </cell>
          <cell r="K21">
            <v>0.0026692798290599883</v>
          </cell>
          <cell r="L21">
            <v>-0.00811694002178201</v>
          </cell>
          <cell r="M21">
            <v>0.030888732015141716</v>
          </cell>
        </row>
        <row r="22">
          <cell r="A22" t="str">
            <v>3800 Fabricated metal products and machinery</v>
          </cell>
          <cell r="B22">
            <v>0.09616193358244289</v>
          </cell>
          <cell r="C22">
            <v>0.2607265682961097</v>
          </cell>
          <cell r="D22">
            <v>0.5244477995749949</v>
          </cell>
          <cell r="E22">
            <v>0.16146569347860615</v>
          </cell>
          <cell r="F22">
            <v>0.34779076979142065</v>
          </cell>
          <cell r="G22">
            <v>1.204149365254269</v>
          </cell>
          <cell r="H22" t="str">
            <v>-</v>
          </cell>
          <cell r="I22">
            <v>0.009558756957156012</v>
          </cell>
          <cell r="J22">
            <v>0.37701134523748897</v>
          </cell>
          <cell r="K22">
            <v>0.17296142152941543</v>
          </cell>
          <cell r="L22">
            <v>0.3068632696343645</v>
          </cell>
          <cell r="M22">
            <v>0.48498492790219194</v>
          </cell>
        </row>
        <row r="23">
          <cell r="A23" t="str">
            <v>3810 Fabricated metal products</v>
          </cell>
          <cell r="B23">
            <v>0.025250514387613488</v>
          </cell>
          <cell r="C23">
            <v>0.030079400068455067</v>
          </cell>
          <cell r="D23">
            <v>0.12363579903771561</v>
          </cell>
          <cell r="E23">
            <v>0.011628865777280633</v>
          </cell>
          <cell r="F23">
            <v>0.09995380867024421</v>
          </cell>
          <cell r="G23">
            <v>0.1087535437311864</v>
          </cell>
          <cell r="H23" t="str">
            <v>-</v>
          </cell>
          <cell r="I23">
            <v>-0.002704925163302079</v>
          </cell>
          <cell r="J23">
            <v>0.12004422783571107</v>
          </cell>
          <cell r="K23">
            <v>-0.019667755563472885</v>
          </cell>
          <cell r="L23">
            <v>0.022839987584220987</v>
          </cell>
          <cell r="M23">
            <v>0.04160469649789405</v>
          </cell>
        </row>
        <row r="24">
          <cell r="A24" t="str">
            <v>3820 Non-electrical machinery</v>
          </cell>
          <cell r="B24">
            <v>0.014020181390918577</v>
          </cell>
          <cell r="C24">
            <v>0.03115034479749144</v>
          </cell>
          <cell r="D24">
            <v>0.198786339018092</v>
          </cell>
          <cell r="E24">
            <v>0.03302890600703122</v>
          </cell>
          <cell r="F24">
            <v>0.0002702993432747602</v>
          </cell>
          <cell r="G24">
            <v>0.3236646908785004</v>
          </cell>
          <cell r="H24" t="str">
            <v>-</v>
          </cell>
          <cell r="I24">
            <v>0.0763307502252365</v>
          </cell>
          <cell r="J24">
            <v>0.10720785308144806</v>
          </cell>
          <cell r="K24">
            <v>0.008350042934305215</v>
          </cell>
          <cell r="L24">
            <v>0.11371676876349426</v>
          </cell>
          <cell r="M24">
            <v>0.08961394358189374</v>
          </cell>
        </row>
        <row r="25">
          <cell r="A25" t="str">
            <v>382X Machinery &amp; equipment, nec</v>
          </cell>
          <cell r="B25">
            <v>0.009870136406745904</v>
          </cell>
          <cell r="C25">
            <v>0.01065077272618169</v>
          </cell>
          <cell r="D25">
            <v>0.17564978871887052</v>
          </cell>
          <cell r="E25">
            <v>0.024603213085197192</v>
          </cell>
          <cell r="F25" t="str">
            <v>-</v>
          </cell>
          <cell r="G25">
            <v>0.24334034639849997</v>
          </cell>
          <cell r="H25" t="str">
            <v>-</v>
          </cell>
          <cell r="I25">
            <v>0.06237237310494302</v>
          </cell>
          <cell r="J25">
            <v>0.10269351516153452</v>
          </cell>
          <cell r="K25">
            <v>-0.028565249420338983</v>
          </cell>
          <cell r="L25">
            <v>0.0889281152160386</v>
          </cell>
          <cell r="M25">
            <v>0.04197073492340682</v>
          </cell>
        </row>
        <row r="26">
          <cell r="A26" t="str">
            <v>3825 Office machinery &amp; computers</v>
          </cell>
          <cell r="B26">
            <v>0.004149973993409131</v>
          </cell>
          <cell r="C26">
            <v>0.02813921097433557</v>
          </cell>
          <cell r="D26">
            <v>0.023136843530883956</v>
          </cell>
          <cell r="E26">
            <v>0.008424000458205193</v>
          </cell>
          <cell r="F26" t="str">
            <v>-</v>
          </cell>
          <cell r="G26">
            <v>0.08032481467066968</v>
          </cell>
          <cell r="H26" t="str">
            <v>-</v>
          </cell>
          <cell r="I26">
            <v>0.015098405079151007</v>
          </cell>
          <cell r="J26">
            <v>0.0045131411562922665</v>
          </cell>
          <cell r="K26">
            <v>0.03687252420472096</v>
          </cell>
          <cell r="L26">
            <v>0.024789027766135577</v>
          </cell>
          <cell r="M26">
            <v>0.04832748364688589</v>
          </cell>
        </row>
        <row r="27">
          <cell r="A27" t="str">
            <v>3830 Electrical machinery</v>
          </cell>
          <cell r="B27">
            <v>0.011265484229212582</v>
          </cell>
          <cell r="C27">
            <v>0.05973667438502207</v>
          </cell>
          <cell r="D27">
            <v>0.1521104075108209</v>
          </cell>
          <cell r="E27">
            <v>0.0970534165431707</v>
          </cell>
          <cell r="F27">
            <v>0.10912671593425545</v>
          </cell>
          <cell r="G27">
            <v>0.579901416575566</v>
          </cell>
          <cell r="H27" t="str">
            <v>-</v>
          </cell>
          <cell r="I27">
            <v>-0.0033249492720698877</v>
          </cell>
          <cell r="J27">
            <v>0.10463906080320486</v>
          </cell>
          <cell r="K27">
            <v>0.1064530623375357</v>
          </cell>
          <cell r="L27">
            <v>0.12693850835147205</v>
          </cell>
          <cell r="M27">
            <v>0.22277681165838334</v>
          </cell>
        </row>
        <row r="28">
          <cell r="A28" t="str">
            <v>383X Electrical mach. excl.  comm.  equipment</v>
          </cell>
          <cell r="B28">
            <v>0.007166164101317791</v>
          </cell>
          <cell r="C28">
            <v>0.004952722060865634</v>
          </cell>
          <cell r="D28">
            <v>0.07940664109791488</v>
          </cell>
          <cell r="E28">
            <v>0.05236217254684998</v>
          </cell>
          <cell r="F28" t="str">
            <v>-</v>
          </cell>
          <cell r="G28">
            <v>0.2516577240281233</v>
          </cell>
          <cell r="H28" t="str">
            <v>-</v>
          </cell>
          <cell r="I28">
            <v>-0.0023241466825984717</v>
          </cell>
          <cell r="J28">
            <v>0.05015204302368265</v>
          </cell>
          <cell r="K28">
            <v>0.04760891368978289</v>
          </cell>
          <cell r="L28">
            <v>0.05022420530274536</v>
          </cell>
          <cell r="M28">
            <v>0.09204035433957002</v>
          </cell>
        </row>
        <row r="29">
          <cell r="A29" t="str">
            <v>3832 Radio, TV &amp; communication equipment  </v>
          </cell>
          <cell r="B29">
            <v>0.004099054849747117</v>
          </cell>
          <cell r="C29">
            <v>0.05660709611342302</v>
          </cell>
          <cell r="D29">
            <v>0.07270341291611601</v>
          </cell>
          <cell r="E29">
            <v>0.044690731748186746</v>
          </cell>
          <cell r="F29" t="str">
            <v>-</v>
          </cell>
          <cell r="G29">
            <v>0.3282428292218693</v>
          </cell>
          <cell r="H29" t="str">
            <v>-</v>
          </cell>
          <cell r="I29">
            <v>-0.0010051646307747924</v>
          </cell>
          <cell r="J29">
            <v>0.05448686794616095</v>
          </cell>
          <cell r="K29">
            <v>0.058901955123595806</v>
          </cell>
          <cell r="L29">
            <v>0.0767140409587012</v>
          </cell>
          <cell r="M29">
            <v>0.13081599937706817</v>
          </cell>
        </row>
        <row r="30">
          <cell r="A30" t="str">
            <v>3840 Transport equipment</v>
          </cell>
          <cell r="B30">
            <v>0.041614363167853705</v>
          </cell>
          <cell r="C30">
            <v>0.13293666836560047</v>
          </cell>
          <cell r="D30">
            <v>0.019083028377362116</v>
          </cell>
          <cell r="E30">
            <v>0.011129394793242089</v>
          </cell>
          <cell r="F30">
            <v>0.0938947439835895</v>
          </cell>
          <cell r="G30">
            <v>0.18541880878367661</v>
          </cell>
          <cell r="H30" t="str">
            <v>-</v>
          </cell>
          <cell r="I30">
            <v>-0.0637936377230782</v>
          </cell>
          <cell r="J30">
            <v>-0.011212199972215614</v>
          </cell>
          <cell r="K30">
            <v>0.0687176726028252</v>
          </cell>
          <cell r="L30">
            <v>0.0023033329834659336</v>
          </cell>
          <cell r="M30">
            <v>0.12083972305943982</v>
          </cell>
        </row>
        <row r="31">
          <cell r="A31" t="str">
            <v>3841 Shipbuilding</v>
          </cell>
          <cell r="B31">
            <v>0.006153601201420592</v>
          </cell>
          <cell r="C31">
            <v>0.0001091528896198016</v>
          </cell>
          <cell r="D31">
            <v>-0.011414640783879588</v>
          </cell>
          <cell r="E31">
            <v>0.0032219049748709603</v>
          </cell>
          <cell r="F31">
            <v>0.003051798459747517</v>
          </cell>
          <cell r="G31">
            <v>0.009441140873609644</v>
          </cell>
          <cell r="H31" t="str">
            <v>-</v>
          </cell>
          <cell r="I31">
            <v>-0.0816640175458895</v>
          </cell>
          <cell r="J31">
            <v>-0.07417688378827438</v>
          </cell>
          <cell r="K31">
            <v>-0.007225925199180322</v>
          </cell>
          <cell r="L31">
            <v>-0.001981947833695766</v>
          </cell>
          <cell r="M31">
            <v>-0.0035468810056587183</v>
          </cell>
        </row>
        <row r="32">
          <cell r="A32" t="str">
            <v>3843 Motor vehicles</v>
          </cell>
          <cell r="B32">
            <v>0.029367578616783713</v>
          </cell>
          <cell r="C32">
            <v>0.10676299345941066</v>
          </cell>
          <cell r="D32">
            <v>0.01944918599606144</v>
          </cell>
          <cell r="E32">
            <v>-0.009359052586630726</v>
          </cell>
          <cell r="F32">
            <v>0.05964599557181002</v>
          </cell>
          <cell r="G32">
            <v>0.16654601794438811</v>
          </cell>
          <cell r="H32" t="str">
            <v>-</v>
          </cell>
          <cell r="I32">
            <v>0.004415445284662279</v>
          </cell>
          <cell r="J32">
            <v>0.045625415690927804</v>
          </cell>
          <cell r="K32">
            <v>-0.0063855930478957015</v>
          </cell>
          <cell r="L32">
            <v>-0.03109626530127946</v>
          </cell>
          <cell r="M32">
            <v>0.1045227200978055</v>
          </cell>
        </row>
        <row r="33">
          <cell r="A33" t="str">
            <v>3845 Aircraft</v>
          </cell>
          <cell r="B33">
            <v>0.004480333503275132</v>
          </cell>
          <cell r="C33">
            <v>0.030148135559905736</v>
          </cell>
          <cell r="D33">
            <v>0.003924731328647972</v>
          </cell>
          <cell r="E33">
            <v>0.02350275029487404</v>
          </cell>
          <cell r="F33">
            <v>0.01786696740729668</v>
          </cell>
          <cell r="G33">
            <v>0.0039983764734357686</v>
          </cell>
          <cell r="H33" t="str">
            <v>-</v>
          </cell>
          <cell r="I33">
            <v>0.010606547137035132</v>
          </cell>
          <cell r="J33">
            <v>0.008688909656655358</v>
          </cell>
          <cell r="K33">
            <v>0.07825393770390293</v>
          </cell>
          <cell r="L33">
            <v>0.03247312848195124</v>
          </cell>
          <cell r="M33">
            <v>0.017461012220485187</v>
          </cell>
        </row>
        <row r="34">
          <cell r="A34" t="str">
            <v>3842A Other transport equipment</v>
          </cell>
          <cell r="B34">
            <v>0.0016128498464322183</v>
          </cell>
          <cell r="C34">
            <v>-0.0058791488329072135</v>
          </cell>
          <cell r="D34">
            <v>0.0065885800313932605</v>
          </cell>
          <cell r="E34">
            <v>-0.006520739318203338</v>
          </cell>
          <cell r="F34">
            <v>0.013544540206199052</v>
          </cell>
          <cell r="G34">
            <v>0.005561268064385901</v>
          </cell>
          <cell r="H34" t="str">
            <v>-</v>
          </cell>
          <cell r="I34">
            <v>-0.00017317192930558953</v>
          </cell>
          <cell r="J34">
            <v>0.0029041287778077637</v>
          </cell>
          <cell r="K34">
            <v>0.002597899192641478</v>
          </cell>
          <cell r="L34">
            <v>0.0012192825659338735</v>
          </cell>
          <cell r="M34">
            <v>0.0019385299879163414</v>
          </cell>
        </row>
        <row r="35">
          <cell r="A35" t="str">
            <v>3850 Professional goods</v>
          </cell>
          <cell r="B35">
            <v>0.003254181240388888</v>
          </cell>
          <cell r="C35">
            <v>0.007007793887854332</v>
          </cell>
          <cell r="D35">
            <v>0.031020857486351312</v>
          </cell>
          <cell r="E35">
            <v>0.008139019028427823</v>
          </cell>
          <cell r="F35">
            <v>0.043938540088027084</v>
          </cell>
          <cell r="G35">
            <v>0.04194820167849106</v>
          </cell>
          <cell r="H35" t="str">
            <v>-</v>
          </cell>
          <cell r="I35">
            <v>0.002137820218678673</v>
          </cell>
          <cell r="J35">
            <v>0.045806897945422836</v>
          </cell>
          <cell r="K35">
            <v>0.008924801471259432</v>
          </cell>
          <cell r="L35">
            <v>0.03857443849985031</v>
          </cell>
          <cell r="M35">
            <v>0.012081079723372315</v>
          </cell>
        </row>
        <row r="36">
          <cell r="A36" t="str">
            <v>3900 Other manufacturing</v>
          </cell>
          <cell r="B36">
            <v>0.0028820800986786074</v>
          </cell>
          <cell r="C36">
            <v>-0.000378185633278144</v>
          </cell>
          <cell r="D36">
            <v>0.010261279346913304</v>
          </cell>
          <cell r="E36">
            <v>-0.011732006029204135</v>
          </cell>
          <cell r="F36">
            <v>-0.0017114662092736418</v>
          </cell>
          <cell r="G36">
            <v>0.10294873418416418</v>
          </cell>
          <cell r="H36" t="str">
            <v>-</v>
          </cell>
          <cell r="I36">
            <v>-0.005415199832740935</v>
          </cell>
          <cell r="J36">
            <v>0.00883812508006603</v>
          </cell>
          <cell r="K36">
            <v>-0.0016385529381602708</v>
          </cell>
          <cell r="L36">
            <v>0.017781218684662772</v>
          </cell>
          <cell r="M36">
            <v>-0.0006786759275626845</v>
          </cell>
        </row>
        <row r="37">
          <cell r="A37" t="str">
            <v>4000 Electricity, gas, water</v>
          </cell>
          <cell r="B37">
            <v>0.1842513916396005</v>
          </cell>
          <cell r="C37">
            <v>0.0868507666756095</v>
          </cell>
          <cell r="D37">
            <v>0.10054655275812761</v>
          </cell>
          <cell r="E37">
            <v>0.13399772095000553</v>
          </cell>
          <cell r="F37">
            <v>0.03087546975356176</v>
          </cell>
          <cell r="G37">
            <v>0.1416519801873364</v>
          </cell>
          <cell r="H37" t="str">
            <v>-</v>
          </cell>
          <cell r="I37">
            <v>0.08047535191656936</v>
          </cell>
          <cell r="J37">
            <v>0.17462935293080079</v>
          </cell>
          <cell r="K37">
            <v>0.0749256963937613</v>
          </cell>
          <cell r="L37">
            <v>0.08489204026604584</v>
          </cell>
          <cell r="M37">
            <v>0.07358334668575502</v>
          </cell>
        </row>
        <row r="38">
          <cell r="A38" t="str">
            <v>5000 Construction</v>
          </cell>
          <cell r="B38">
            <v>0.2674142686094324</v>
          </cell>
          <cell r="C38">
            <v>0.2567487556390229</v>
          </cell>
          <cell r="D38">
            <v>0.4440013150378243</v>
          </cell>
          <cell r="E38">
            <v>0.10221807599867688</v>
          </cell>
          <cell r="F38">
            <v>0.058908744876924435</v>
          </cell>
          <cell r="G38">
            <v>0.4117036341725992</v>
          </cell>
          <cell r="H38" t="str">
            <v>-</v>
          </cell>
          <cell r="I38">
            <v>0.11660564734356561</v>
          </cell>
          <cell r="J38">
            <v>0.22056845029959585</v>
          </cell>
          <cell r="K38">
            <v>0.18760849987387107</v>
          </cell>
          <cell r="L38">
            <v>0.048213467066853144</v>
          </cell>
          <cell r="M38">
            <v>-0.006634291362108292</v>
          </cell>
        </row>
        <row r="39">
          <cell r="A39" t="str">
            <v>6000 Wholesale and retail trade, restaurants and hotels</v>
          </cell>
          <cell r="B39">
            <v>0.6873605429146421</v>
          </cell>
          <cell r="C39">
            <v>0.6201012828433332</v>
          </cell>
          <cell r="D39">
            <v>0.6497253291842906</v>
          </cell>
          <cell r="E39">
            <v>0.40981310206390514</v>
          </cell>
          <cell r="F39">
            <v>0.656226114664102</v>
          </cell>
          <cell r="G39">
            <v>0.8419405553372582</v>
          </cell>
          <cell r="H39" t="str">
            <v>-</v>
          </cell>
          <cell r="I39">
            <v>0.3176526040363438</v>
          </cell>
          <cell r="J39">
            <v>0.371160567286565</v>
          </cell>
          <cell r="K39">
            <v>0.42914607864482657</v>
          </cell>
          <cell r="L39">
            <v>0.6999847627281188</v>
          </cell>
          <cell r="M39">
            <v>0.27027723225397676</v>
          </cell>
        </row>
        <row r="40">
          <cell r="A40" t="str">
            <v>6120 Wholesale and retail trade</v>
          </cell>
          <cell r="B40" t="e">
            <v>#DIV/0!</v>
          </cell>
          <cell r="C40">
            <v>0.5636662565189625</v>
          </cell>
          <cell r="D40">
            <v>0.5568763720815156</v>
          </cell>
          <cell r="E40">
            <v>0.3350056634659544</v>
          </cell>
          <cell r="F40">
            <v>0.6138362757153969</v>
          </cell>
          <cell r="G40" t="e">
            <v>#DIV/0!</v>
          </cell>
          <cell r="H40" t="str">
            <v>-</v>
          </cell>
          <cell r="I40">
            <v>0.3963571745903119</v>
          </cell>
          <cell r="J40">
            <v>0.3655746410502768</v>
          </cell>
          <cell r="K40">
            <v>0.34638244601088325</v>
          </cell>
          <cell r="L40">
            <v>0.667525652963754</v>
          </cell>
          <cell r="M40">
            <v>0.2450119744180292</v>
          </cell>
        </row>
        <row r="41">
          <cell r="A41" t="str">
            <v>6300 Restaurants and hotels</v>
          </cell>
          <cell r="B41" t="e">
            <v>#DIV/0!</v>
          </cell>
          <cell r="C41">
            <v>0.05555762954171452</v>
          </cell>
          <cell r="D41">
            <v>0.09308343647132511</v>
          </cell>
          <cell r="E41">
            <v>0.07480837119015511</v>
          </cell>
          <cell r="F41">
            <v>0.04208326090826038</v>
          </cell>
          <cell r="G41" t="e">
            <v>#DIV/0!</v>
          </cell>
          <cell r="H41" t="str">
            <v>-</v>
          </cell>
          <cell r="I41">
            <v>-0.08561822480037709</v>
          </cell>
          <cell r="J41">
            <v>0.003956744339639282</v>
          </cell>
          <cell r="K41">
            <v>0.08279507026957254</v>
          </cell>
          <cell r="L41">
            <v>0.033030792270495254</v>
          </cell>
          <cell r="M41">
            <v>0.025223078643351778</v>
          </cell>
        </row>
        <row r="42">
          <cell r="A42" t="str">
            <v>7000 Transports, storage, and communications</v>
          </cell>
          <cell r="B42">
            <v>0.41769111875420056</v>
          </cell>
          <cell r="C42">
            <v>0.3139826693850992</v>
          </cell>
          <cell r="D42">
            <v>0.4341738537641312</v>
          </cell>
          <cell r="E42">
            <v>0.3256646377861285</v>
          </cell>
          <cell r="F42">
            <v>0.3011644053747098</v>
          </cell>
          <cell r="G42">
            <v>0.3891977369122195</v>
          </cell>
          <cell r="H42" t="str">
            <v>-</v>
          </cell>
          <cell r="I42">
            <v>0.3774588881461386</v>
          </cell>
          <cell r="J42">
            <v>0.3626001535455489</v>
          </cell>
          <cell r="K42">
            <v>0.292285951429203</v>
          </cell>
          <cell r="L42">
            <v>0.1794218220579699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0.05649917017875648</v>
          </cell>
          <cell r="M43">
            <v>0.12261705911174448</v>
          </cell>
        </row>
        <row r="44">
          <cell r="A44" t="str">
            <v>7200 Communication services</v>
          </cell>
          <cell r="B44">
            <v>0.18009327715285692</v>
          </cell>
          <cell r="C44">
            <v>0.17627414970929442</v>
          </cell>
          <cell r="D44">
            <v>0.17638037608357013</v>
          </cell>
          <cell r="E44">
            <v>0.1687419513550757</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v>
          </cell>
          <cell r="J45">
            <v>0.782436100702244</v>
          </cell>
          <cell r="K45">
            <v>0.9641201572187904</v>
          </cell>
          <cell r="L45">
            <v>1.088707950504193</v>
          </cell>
          <cell r="M45">
            <v>0.5521303126927534</v>
          </cell>
        </row>
        <row r="46">
          <cell r="A46" t="str">
            <v>8120 Financial institutions and insurance</v>
          </cell>
          <cell r="B46" t="e">
            <v>#DIV/0!</v>
          </cell>
          <cell r="C46">
            <v>0.17230314064589464</v>
          </cell>
          <cell r="D46">
            <v>0.33010805704558155</v>
          </cell>
          <cell r="E46">
            <v>0.0871158395416626</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0.8630200895425724</v>
          </cell>
          <cell r="D47">
            <v>0.7714418450634439</v>
          </cell>
          <cell r="E47">
            <v>0.905585017714503</v>
          </cell>
          <cell r="F47" t="e">
            <v>#DIV/0!</v>
          </cell>
          <cell r="G47" t="e">
            <v>#DIV/0!</v>
          </cell>
          <cell r="H47" t="str">
            <v>-</v>
          </cell>
          <cell r="I47">
            <v>0.4971464463143613</v>
          </cell>
          <cell r="J47">
            <v>0.41971990984112456</v>
          </cell>
          <cell r="K47">
            <v>0.676987507103298</v>
          </cell>
          <cell r="L47">
            <v>0.8834478431265491</v>
          </cell>
          <cell r="M47">
            <v>0.3129216415796555</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v>
          </cell>
          <cell r="H49" t="str">
            <v>-</v>
          </cell>
          <cell r="I49">
            <v>2.6891874014486725</v>
          </cell>
          <cell r="J49">
            <v>2.504141109967264</v>
          </cell>
          <cell r="K49">
            <v>2.3224609071740265</v>
          </cell>
          <cell r="L49">
            <v>2.6763185160699976</v>
          </cell>
          <cell r="M49">
            <v>1.6883542457733662</v>
          </cell>
        </row>
      </sheetData>
      <sheetData sheetId="4" refreshError="1">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0.2512996130280031</v>
          </cell>
          <cell r="D5">
            <v>0.008312393490381762</v>
          </cell>
          <cell r="E5">
            <v>0.012854835520358718</v>
          </cell>
          <cell r="F5" t="e">
            <v>#DIV/0!</v>
          </cell>
          <cell r="G5">
            <v>-0.007834713203893978</v>
          </cell>
          <cell r="H5">
            <v>0.11748686399649982</v>
          </cell>
          <cell r="I5">
            <v>1.8698390298477034</v>
          </cell>
          <cell r="J5" t="str">
            <v>-</v>
          </cell>
          <cell r="K5">
            <v>0.17306240011435536</v>
          </cell>
          <cell r="L5">
            <v>0.05321772819432622</v>
          </cell>
          <cell r="M5">
            <v>0.0006611798111817271</v>
          </cell>
        </row>
        <row r="6">
          <cell r="A6" t="str">
            <v>3000 Total manufacturing industry</v>
          </cell>
          <cell r="B6">
            <v>0.308684092311932</v>
          </cell>
          <cell r="C6">
            <v>0.6196619875549471</v>
          </cell>
          <cell r="D6">
            <v>1.5206049642686648</v>
          </cell>
          <cell r="E6">
            <v>0.4503464638415239</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0.06906326210305304</v>
          </cell>
          <cell r="C7">
            <v>0.061511613908739694</v>
          </cell>
          <cell r="D7">
            <v>0.06888978360119731</v>
          </cell>
          <cell r="E7">
            <v>0.09106987198845892</v>
          </cell>
          <cell r="F7">
            <v>0.0843683753764202</v>
          </cell>
          <cell r="G7">
            <v>-0.00722128448205896</v>
          </cell>
          <cell r="H7">
            <v>0.11417714850064828</v>
          </cell>
          <cell r="I7">
            <v>0.0694493014398217</v>
          </cell>
          <cell r="J7" t="str">
            <v>-</v>
          </cell>
          <cell r="K7">
            <v>0.037625938672612935</v>
          </cell>
          <cell r="L7">
            <v>0.0026239167946519263</v>
          </cell>
          <cell r="M7">
            <v>-0.06919368971747222</v>
          </cell>
        </row>
        <row r="8">
          <cell r="A8" t="str">
            <v>3200 Textiles, footwear &amp; leather</v>
          </cell>
          <cell r="B8">
            <v>-0.019806634411457257</v>
          </cell>
          <cell r="C8">
            <v>0.0046415675745315</v>
          </cell>
          <cell r="D8">
            <v>-0.029049093735502313</v>
          </cell>
          <cell r="E8">
            <v>-0.04246647468996401</v>
          </cell>
          <cell r="F8">
            <v>0.0831846641801133</v>
          </cell>
          <cell r="G8">
            <v>-0.07284348165511087</v>
          </cell>
          <cell r="H8">
            <v>-0.00870656335368527</v>
          </cell>
          <cell r="I8">
            <v>0.0038161048482172003</v>
          </cell>
          <cell r="J8" t="str">
            <v>-</v>
          </cell>
          <cell r="K8">
            <v>-0.023134087541760422</v>
          </cell>
          <cell r="L8">
            <v>0.012135184758549683</v>
          </cell>
          <cell r="M8">
            <v>-0.08615363349717639</v>
          </cell>
        </row>
        <row r="9">
          <cell r="A9" t="str">
            <v>3300 Wood, cork &amp; furniture</v>
          </cell>
          <cell r="B9">
            <v>0.013811435405707386</v>
          </cell>
          <cell r="C9">
            <v>0.043006036388416186</v>
          </cell>
          <cell r="D9">
            <v>0.07803680786946081</v>
          </cell>
          <cell r="E9">
            <v>-0.0007293726041183111</v>
          </cell>
          <cell r="F9">
            <v>-0.0037448736245738897</v>
          </cell>
          <cell r="G9">
            <v>-0.03561384232204759</v>
          </cell>
          <cell r="H9">
            <v>0.00492237222255758</v>
          </cell>
          <cell r="I9">
            <v>0.021166807865002697</v>
          </cell>
          <cell r="J9" t="str">
            <v>-</v>
          </cell>
          <cell r="K9">
            <v>-0.007987790165068958</v>
          </cell>
          <cell r="L9">
            <v>0.0009002714946434445</v>
          </cell>
          <cell r="M9">
            <v>-0.0051326708195355486</v>
          </cell>
        </row>
        <row r="10">
          <cell r="A10" t="str">
            <v>3400 Paper &amp; printing</v>
          </cell>
          <cell r="B10">
            <v>0.06338634415224584</v>
          </cell>
          <cell r="C10">
            <v>-0.004898725478115126</v>
          </cell>
          <cell r="D10">
            <v>0.19210666502284515</v>
          </cell>
          <cell r="E10">
            <v>0.015886620106756684</v>
          </cell>
          <cell r="F10">
            <v>0.03625063347074069</v>
          </cell>
          <cell r="G10">
            <v>-0.01415539643136794</v>
          </cell>
          <cell r="H10">
            <v>0.047716657034282406</v>
          </cell>
          <cell r="I10">
            <v>0.036716987128470276</v>
          </cell>
          <cell r="J10" t="str">
            <v>-</v>
          </cell>
          <cell r="K10">
            <v>0.012380304508328608</v>
          </cell>
          <cell r="L10">
            <v>-0.0044727563074473025</v>
          </cell>
          <cell r="M10">
            <v>-0.028826739023884794</v>
          </cell>
        </row>
        <row r="11">
          <cell r="A11" t="str">
            <v>3500 Chemical products</v>
          </cell>
          <cell r="B11">
            <v>0.03941324162179506</v>
          </cell>
          <cell r="C11">
            <v>0.1082811485226937</v>
          </cell>
          <cell r="D11">
            <v>0.1010380582674183</v>
          </cell>
          <cell r="E11">
            <v>0.10533246359051511</v>
          </cell>
          <cell r="F11">
            <v>0.02232254550788732</v>
          </cell>
          <cell r="G11">
            <v>0.0765783719213149</v>
          </cell>
          <cell r="H11">
            <v>0.23150343459912945</v>
          </cell>
          <cell r="I11">
            <v>0.01356909700095458</v>
          </cell>
          <cell r="J11" t="str">
            <v>-</v>
          </cell>
          <cell r="K11">
            <v>0.11003149152484418</v>
          </cell>
          <cell r="L11">
            <v>0.1229434216377904</v>
          </cell>
          <cell r="M11">
            <v>0.08504133042061816</v>
          </cell>
        </row>
        <row r="12">
          <cell r="A12" t="str">
            <v>3510 Industrial chemicals</v>
          </cell>
          <cell r="B12">
            <v>0.008598003434277957</v>
          </cell>
          <cell r="C12">
            <v>0.031085653998751087</v>
          </cell>
          <cell r="D12">
            <v>0.05334365178248006</v>
          </cell>
          <cell r="E12">
            <v>0.023961184899319827</v>
          </cell>
          <cell r="F12">
            <v>0.0018902966879989953</v>
          </cell>
          <cell r="G12">
            <v>0.03161965923398748</v>
          </cell>
          <cell r="H12">
            <v>0.1053668002899107</v>
          </cell>
          <cell r="I12">
            <v>0.02227543086039307</v>
          </cell>
          <cell r="J12" t="str">
            <v>-</v>
          </cell>
          <cell r="K12">
            <v>0.028081722616864407</v>
          </cell>
          <cell r="L12">
            <v>0.02003560338445595</v>
          </cell>
          <cell r="M12">
            <v>0.059096350799040624</v>
          </cell>
        </row>
        <row r="13">
          <cell r="A13" t="str">
            <v>3520 Other chemicals</v>
          </cell>
          <cell r="B13">
            <v>0.011863588457556196</v>
          </cell>
          <cell r="C13">
            <v>0.02837840785630686</v>
          </cell>
          <cell r="D13">
            <v>0.004542978941727907</v>
          </cell>
          <cell r="E13">
            <v>0.05609347471036975</v>
          </cell>
          <cell r="F13">
            <v>0.02422142540489171</v>
          </cell>
          <cell r="G13">
            <v>0.036496361621022495</v>
          </cell>
          <cell r="H13">
            <v>0.041396329245130994</v>
          </cell>
          <cell r="I13">
            <v>0.00523551620898125</v>
          </cell>
          <cell r="J13" t="str">
            <v>-</v>
          </cell>
          <cell r="K13">
            <v>0.05850302792217069</v>
          </cell>
          <cell r="L13">
            <v>0.04940324313712905</v>
          </cell>
          <cell r="M13">
            <v>0.03127677200530428</v>
          </cell>
        </row>
        <row r="14">
          <cell r="A14" t="str">
            <v>3512X Chemicals excl. drugs</v>
          </cell>
          <cell r="B14">
            <v>0.016912874993646174</v>
          </cell>
          <cell r="C14">
            <v>0.041764477021140015</v>
          </cell>
          <cell r="D14">
            <v>0.05602991979727955</v>
          </cell>
          <cell r="E14">
            <v>0.052239909099651316</v>
          </cell>
          <cell r="F14">
            <v>0.008078147417573674</v>
          </cell>
          <cell r="G14">
            <v>0.0488785505783758</v>
          </cell>
          <cell r="H14">
            <v>0.13145302182228788</v>
          </cell>
          <cell r="I14">
            <v>0.02499498457439914</v>
          </cell>
          <cell r="J14" t="str">
            <v>-</v>
          </cell>
          <cell r="K14">
            <v>0.0552228788922112</v>
          </cell>
          <cell r="L14">
            <v>0.04634238590593614</v>
          </cell>
          <cell r="M14">
            <v>0.06712184139125466</v>
          </cell>
        </row>
        <row r="15">
          <cell r="A15" t="str">
            <v>3522 Drugs and medicines</v>
          </cell>
          <cell r="B15">
            <v>0.003548553566660939</v>
          </cell>
          <cell r="C15">
            <v>0.017696279985573524</v>
          </cell>
          <cell r="D15">
            <v>0.0018454278350406056</v>
          </cell>
          <cell r="E15">
            <v>0.027847229765464394</v>
          </cell>
          <cell r="F15">
            <v>0.01804230542493588</v>
          </cell>
          <cell r="G15">
            <v>0.01923729270739625</v>
          </cell>
          <cell r="H15">
            <v>0.015309927120006596</v>
          </cell>
          <cell r="I15">
            <v>0.0025239495824042222</v>
          </cell>
          <cell r="J15" t="str">
            <v>-</v>
          </cell>
          <cell r="K15">
            <v>0.03135054451744516</v>
          </cell>
          <cell r="L15">
            <v>0.02310938989172504</v>
          </cell>
          <cell r="M15">
            <v>0.023257228462444397</v>
          </cell>
        </row>
        <row r="16">
          <cell r="A16" t="str">
            <v>3534A Petrol refineries &amp; products</v>
          </cell>
          <cell r="B16">
            <v>0.008768328680451248</v>
          </cell>
          <cell r="C16">
            <v>0.0045397272183468566</v>
          </cell>
          <cell r="D16">
            <v>0.02534714578153209</v>
          </cell>
          <cell r="E16">
            <v>0.013702778407310968</v>
          </cell>
          <cell r="F16">
            <v>0.003869316255864146</v>
          </cell>
          <cell r="G16">
            <v>0.0049352780650029435</v>
          </cell>
          <cell r="H16">
            <v>0.0533711406273612</v>
          </cell>
          <cell r="I16">
            <v>-0.009605413032462576</v>
          </cell>
          <cell r="J16" t="str">
            <v>-</v>
          </cell>
          <cell r="K16">
            <v>0.002811288410036599</v>
          </cell>
          <cell r="L16">
            <v>0.013591646655174707</v>
          </cell>
          <cell r="M16">
            <v>-0.022340685563302893</v>
          </cell>
        </row>
        <row r="17">
          <cell r="A17" t="str">
            <v>3556A Rubber &amp; plastics products</v>
          </cell>
          <cell r="B17">
            <v>0.010183034615686823</v>
          </cell>
          <cell r="C17">
            <v>0.04433989446545119</v>
          </cell>
          <cell r="D17">
            <v>0.017815490096778786</v>
          </cell>
          <cell r="E17">
            <v>0.011664433226970717</v>
          </cell>
          <cell r="F17">
            <v>-0.007704681463496961</v>
          </cell>
          <cell r="G17">
            <v>0.003555601952757106</v>
          </cell>
          <cell r="H17">
            <v>0.03137981631711196</v>
          </cell>
          <cell r="I17">
            <v>-0.004928825153623539</v>
          </cell>
          <cell r="J17" t="str">
            <v>-</v>
          </cell>
          <cell r="K17">
            <v>0.020652278118757292</v>
          </cell>
          <cell r="L17">
            <v>0.039907317347122925</v>
          </cell>
          <cell r="M17">
            <v>0.01698683123290269</v>
          </cell>
        </row>
        <row r="18">
          <cell r="A18" t="str">
            <v>3600 Stone, clay &amp; glass</v>
          </cell>
          <cell r="B18">
            <v>0.0050793251916959525</v>
          </cell>
          <cell r="C18">
            <v>-0.0016978412632650903</v>
          </cell>
          <cell r="D18">
            <v>-0.007517798273013463</v>
          </cell>
          <cell r="E18">
            <v>-0.003081987461593742</v>
          </cell>
          <cell r="F18">
            <v>0.004797464106627434</v>
          </cell>
          <cell r="G18">
            <v>-0.001060131201933857</v>
          </cell>
          <cell r="H18">
            <v>0.014126742885144521</v>
          </cell>
          <cell r="I18">
            <v>0.015171211249205263</v>
          </cell>
          <cell r="J18" t="str">
            <v>-</v>
          </cell>
          <cell r="K18">
            <v>-0.00956475038585409</v>
          </cell>
          <cell r="L18">
            <v>0.010150291918958748</v>
          </cell>
          <cell r="M18">
            <v>-0.010651656897332865</v>
          </cell>
        </row>
        <row r="19">
          <cell r="A19" t="str">
            <v>3700 Basic metal industries</v>
          </cell>
          <cell r="B19">
            <v>0.02234034318728155</v>
          </cell>
          <cell r="C19">
            <v>0.05331974656237226</v>
          </cell>
          <cell r="D19">
            <v>0.09821177800125427</v>
          </cell>
          <cell r="E19">
            <v>0.018945669663383704</v>
          </cell>
          <cell r="F19">
            <v>0.044995129862783874</v>
          </cell>
          <cell r="G19">
            <v>0.03433443373035888</v>
          </cell>
          <cell r="H19">
            <v>0.014628575704368253</v>
          </cell>
          <cell r="I19">
            <v>0.020483361890315768</v>
          </cell>
          <cell r="J19" t="str">
            <v>-</v>
          </cell>
          <cell r="K19">
            <v>-0.009085802362944753</v>
          </cell>
          <cell r="L19">
            <v>0.026178583150774447</v>
          </cell>
          <cell r="M19">
            <v>0.029825852092995327</v>
          </cell>
        </row>
        <row r="20">
          <cell r="A20" t="str">
            <v>3710 Ferrous metals</v>
          </cell>
          <cell r="B20">
            <v>0.008729449653476475</v>
          </cell>
          <cell r="C20">
            <v>0.024357547526705204</v>
          </cell>
          <cell r="D20">
            <v>0.07863234173159074</v>
          </cell>
          <cell r="E20">
            <v>0.010714574870706253</v>
          </cell>
          <cell r="F20">
            <v>0.03204827566182306</v>
          </cell>
          <cell r="G20">
            <v>0.03549533000401907</v>
          </cell>
          <cell r="H20">
            <v>0.010231105474928314</v>
          </cell>
          <cell r="I20">
            <v>0.011238969600138692</v>
          </cell>
          <cell r="J20" t="str">
            <v>-</v>
          </cell>
          <cell r="K20">
            <v>-0.0037317590802879454</v>
          </cell>
          <cell r="L20">
            <v>0.01477959217635445</v>
          </cell>
          <cell r="M20">
            <v>0.018947853326369737</v>
          </cell>
        </row>
        <row r="21">
          <cell r="A21" t="str">
            <v>3720 Non-ferrous metals</v>
          </cell>
          <cell r="B21">
            <v>0.013610497097168262</v>
          </cell>
          <cell r="C21">
            <v>0.02896248563877041</v>
          </cell>
          <cell r="D21">
            <v>0.01967848823969576</v>
          </cell>
          <cell r="E21">
            <v>0.008231090691495</v>
          </cell>
          <cell r="F21">
            <v>0.012968145969987369</v>
          </cell>
          <cell r="G21">
            <v>-0.0011615075494230982</v>
          </cell>
          <cell r="H21">
            <v>0.004397470229439453</v>
          </cell>
          <cell r="I21">
            <v>0.009215003064976156</v>
          </cell>
          <cell r="J21" t="str">
            <v>-</v>
          </cell>
          <cell r="K21">
            <v>-0.0053772233758521875</v>
          </cell>
          <cell r="L21">
            <v>0.011398073110422288</v>
          </cell>
          <cell r="M21">
            <v>0.010878107533578572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v>
          </cell>
          <cell r="H22">
            <v>0.1663044067799775</v>
          </cell>
          <cell r="I22">
            <v>0.19126467927153326</v>
          </cell>
          <cell r="J22" t="str">
            <v>-</v>
          </cell>
          <cell r="K22">
            <v>0.10196055334692304</v>
          </cell>
          <cell r="L22">
            <v>0.6500042635707467</v>
          </cell>
          <cell r="M22">
            <v>-0.12698423422510863</v>
          </cell>
        </row>
        <row r="23">
          <cell r="A23" t="str">
            <v>3810 Fabricated metal products</v>
          </cell>
          <cell r="B23">
            <v>0.0017627735957769228</v>
          </cell>
          <cell r="C23">
            <v>0.017031993027405348</v>
          </cell>
          <cell r="D23">
            <v>0.10204422334629772</v>
          </cell>
          <cell r="E23">
            <v>0.03731454671599402</v>
          </cell>
          <cell r="F23">
            <v>-0.028643732276549497</v>
          </cell>
          <cell r="G23">
            <v>0.008539445052864296</v>
          </cell>
          <cell r="H23">
            <v>0.00956379104076799</v>
          </cell>
          <cell r="I23">
            <v>0.04612498676994738</v>
          </cell>
          <cell r="J23" t="str">
            <v>-</v>
          </cell>
          <cell r="K23">
            <v>-0.021090898248871125</v>
          </cell>
          <cell r="L23">
            <v>0.044320370430150156</v>
          </cell>
          <cell r="M23">
            <v>0.04347721652945158</v>
          </cell>
        </row>
        <row r="24">
          <cell r="A24" t="str">
            <v>3820 Non-electrical machinery</v>
          </cell>
          <cell r="B24">
            <v>0.03467423450852347</v>
          </cell>
          <cell r="C24">
            <v>0.08845741290368486</v>
          </cell>
          <cell r="D24">
            <v>0.1672960334251658</v>
          </cell>
          <cell r="E24">
            <v>0.06023552671604651</v>
          </cell>
          <cell r="F24">
            <v>0.07734864530947153</v>
          </cell>
          <cell r="G24">
            <v>-0.039686137122887676</v>
          </cell>
          <cell r="H24">
            <v>0.040188961977332176</v>
          </cell>
          <cell r="I24">
            <v>0.057801087824838976</v>
          </cell>
          <cell r="J24" t="str">
            <v>-</v>
          </cell>
          <cell r="K24">
            <v>0.01183405446975726</v>
          </cell>
          <cell r="L24">
            <v>0.2504444748824372</v>
          </cell>
          <cell r="M24">
            <v>-0.09142438698153306</v>
          </cell>
        </row>
        <row r="25">
          <cell r="A25" t="str">
            <v>382X Machinery &amp; equipment, nec</v>
          </cell>
          <cell r="B25">
            <v>0.024410665845773876</v>
          </cell>
          <cell r="C25">
            <v>0.06283162281712569</v>
          </cell>
          <cell r="D25">
            <v>0.14782206104749643</v>
          </cell>
          <cell r="E25">
            <v>0.04487203984541761</v>
          </cell>
          <cell r="F25">
            <v>0.07668930594838404</v>
          </cell>
          <cell r="G25">
            <v>-0.029839532036924386</v>
          </cell>
          <cell r="H25">
            <v>0.03753215827261532</v>
          </cell>
          <cell r="I25">
            <v>0.06372223059060877</v>
          </cell>
          <cell r="J25" t="str">
            <v>-</v>
          </cell>
          <cell r="K25">
            <v>-0.030619665224335426</v>
          </cell>
          <cell r="L25">
            <v>0.19584994038235118</v>
          </cell>
          <cell r="M25">
            <v>-0.10837264394467942</v>
          </cell>
        </row>
        <row r="26">
          <cell r="A26" t="str">
            <v>3825 Office machinery &amp; computers</v>
          </cell>
          <cell r="B26">
            <v>0.01026367924470885</v>
          </cell>
          <cell r="C26">
            <v>0.025972885348479233</v>
          </cell>
          <cell r="D26">
            <v>0.019471112396017322</v>
          </cell>
          <cell r="E26">
            <v>0.015363975948184961</v>
          </cell>
          <cell r="F26">
            <v>0.0006669621994517588</v>
          </cell>
          <cell r="G26">
            <v>-0.009848734366163023</v>
          </cell>
          <cell r="H26">
            <v>0.0026564554029243196</v>
          </cell>
          <cell r="I26">
            <v>-0.006428803720270137</v>
          </cell>
          <cell r="J26" t="str">
            <v>-</v>
          </cell>
          <cell r="K26">
            <v>0.042315573775507154</v>
          </cell>
          <cell r="L26">
            <v>0.05459400885375687</v>
          </cell>
          <cell r="M26">
            <v>0.01661830675242203</v>
          </cell>
        </row>
        <row r="27">
          <cell r="A27" t="str">
            <v>3830 Electrical machinery</v>
          </cell>
          <cell r="B27">
            <v>0.027860390594079916</v>
          </cell>
          <cell r="C27">
            <v>0.07408096959001996</v>
          </cell>
          <cell r="D27">
            <v>0.75844941135765</v>
          </cell>
          <cell r="E27">
            <v>0.10992307609538775</v>
          </cell>
          <cell r="F27">
            <v>0.042450986392232694</v>
          </cell>
          <cell r="G27">
            <v>0.40269925564214715</v>
          </cell>
          <cell r="H27">
            <v>0.07661011119858242</v>
          </cell>
          <cell r="I27">
            <v>0.04421250045844501</v>
          </cell>
          <cell r="J27" t="str">
            <v>-</v>
          </cell>
          <cell r="K27">
            <v>0.08401829763210066</v>
          </cell>
          <cell r="L27">
            <v>0.4369307174388796</v>
          </cell>
          <cell r="M27">
            <v>-0.1104264139152238</v>
          </cell>
        </row>
        <row r="28">
          <cell r="A28" t="str">
            <v>383X Electrical mach. excl.  comm.  equipment</v>
          </cell>
          <cell r="B28">
            <v>0.017722883949176014</v>
          </cell>
          <cell r="C28">
            <v>0.01194895232031001</v>
          </cell>
          <cell r="D28">
            <v>0.3959372950314391</v>
          </cell>
          <cell r="E28">
            <v>0.059307046086407335</v>
          </cell>
          <cell r="F28">
            <v>0.05207451666963582</v>
          </cell>
          <cell r="G28">
            <v>0.1747546605463504</v>
          </cell>
          <cell r="H28">
            <v>0.0054517684764425825</v>
          </cell>
          <cell r="I28">
            <v>0.01962990326119221</v>
          </cell>
          <cell r="J28" t="str">
            <v>-</v>
          </cell>
          <cell r="K28">
            <v>0.04135679592549693</v>
          </cell>
          <cell r="L28">
            <v>0.1728751676729621</v>
          </cell>
          <cell r="M28">
            <v>-0.05722433304544464</v>
          </cell>
        </row>
        <row r="29">
          <cell r="A29" t="str">
            <v>3832 Radio, TV &amp; communication equipment  </v>
          </cell>
          <cell r="B29">
            <v>0.010137617226857278</v>
          </cell>
          <cell r="C29">
            <v>0.06237271672030879</v>
          </cell>
          <cell r="D29">
            <v>0.36251211632623953</v>
          </cell>
          <cell r="E29">
            <v>0.05061812952861592</v>
          </cell>
          <cell r="F29">
            <v>-0.009641185397951826</v>
          </cell>
          <cell r="G29">
            <v>0.2279398887375983</v>
          </cell>
          <cell r="H29">
            <v>0.07115775630149657</v>
          </cell>
          <cell r="I29">
            <v>0.024592291969955386</v>
          </cell>
          <cell r="J29" t="str">
            <v>-</v>
          </cell>
          <cell r="K29">
            <v>0.04266029430763827</v>
          </cell>
          <cell r="L29">
            <v>0.2640540960251585</v>
          </cell>
          <cell r="M29">
            <v>-0.053216527974687546</v>
          </cell>
        </row>
        <row r="30">
          <cell r="A30" t="str">
            <v>3840 Transport equipment</v>
          </cell>
          <cell r="B30">
            <v>0.04631859129562982</v>
          </cell>
          <cell r="C30">
            <v>0.1515749743097664</v>
          </cell>
          <cell r="D30">
            <v>0.01765558207794961</v>
          </cell>
          <cell r="E30">
            <v>0.03714360427241073</v>
          </cell>
          <cell r="F30">
            <v>0.0012417791132117043</v>
          </cell>
          <cell r="G30">
            <v>0.020204500578393802</v>
          </cell>
          <cell r="H30">
            <v>0.02056705564204796</v>
          </cell>
          <cell r="I30">
            <v>0.03488911245576628</v>
          </cell>
          <cell r="J30" t="str">
            <v>-</v>
          </cell>
          <cell r="K30">
            <v>0.024378323960639704</v>
          </cell>
          <cell r="L30">
            <v>-0.014773335552419681</v>
          </cell>
          <cell r="M30">
            <v>0.03955198033883003</v>
          </cell>
        </row>
        <row r="31">
          <cell r="A31" t="str">
            <v>3841 Shipbuilding</v>
          </cell>
          <cell r="B31">
            <v>0.00684907967879389</v>
          </cell>
          <cell r="C31">
            <v>0.005134540309233003</v>
          </cell>
          <cell r="D31">
            <v>0.02342806965768122</v>
          </cell>
          <cell r="E31">
            <v>-0.006991110956688281</v>
          </cell>
          <cell r="F31">
            <v>-0.00015141258230199129</v>
          </cell>
          <cell r="G31">
            <v>0.008320839243208944</v>
          </cell>
          <cell r="H31">
            <v>0.0034282130087348096</v>
          </cell>
          <cell r="I31">
            <v>0.027442759969235068</v>
          </cell>
          <cell r="J31" t="str">
            <v>-</v>
          </cell>
          <cell r="K31">
            <v>-0.009260568931603387</v>
          </cell>
          <cell r="L31">
            <v>-0.010656460368500301</v>
          </cell>
          <cell r="M31">
            <v>-0.0062951010497590415</v>
          </cell>
        </row>
        <row r="32">
          <cell r="A32" t="str">
            <v>3843 Motor vehicles</v>
          </cell>
          <cell r="B32">
            <v>0.032687864481609166</v>
          </cell>
          <cell r="C32">
            <v>0.13767135797366498</v>
          </cell>
          <cell r="D32">
            <v>-0.008155448216860013</v>
          </cell>
          <cell r="E32">
            <v>0.013257278972071075</v>
          </cell>
          <cell r="F32">
            <v>0.010184339336451964</v>
          </cell>
          <cell r="G32">
            <v>0.010606353702274406</v>
          </cell>
          <cell r="H32">
            <v>0.013988158915146369</v>
          </cell>
          <cell r="I32">
            <v>0.0022061511028755344</v>
          </cell>
          <cell r="J32" t="str">
            <v>-</v>
          </cell>
          <cell r="K32">
            <v>0.03360991374646474</v>
          </cell>
          <cell r="L32">
            <v>0.03941092596211852</v>
          </cell>
          <cell r="M32">
            <v>0.041515587765606696</v>
          </cell>
        </row>
        <row r="33">
          <cell r="A33" t="str">
            <v>3845 Aircraft</v>
          </cell>
          <cell r="B33">
            <v>0.00498689449210963</v>
          </cell>
          <cell r="C33">
            <v>-0.0002013031838523347</v>
          </cell>
          <cell r="D33">
            <v>0.0008417708377190881</v>
          </cell>
          <cell r="E33">
            <v>0.028793869790172608</v>
          </cell>
          <cell r="F33">
            <v>-0.010063941994758923</v>
          </cell>
          <cell r="G33">
            <v>0.0005423016979146455</v>
          </cell>
          <cell r="H33">
            <v>0.0022895206347399773</v>
          </cell>
          <cell r="I33">
            <v>0.005768076777775168</v>
          </cell>
          <cell r="J33" t="str">
            <v>-</v>
          </cell>
          <cell r="K33">
            <v>-0.0013710972706041655</v>
          </cell>
          <cell r="L33">
            <v>-0.044919782790844125</v>
          </cell>
          <cell r="M33">
            <v>0.004104492958184053</v>
          </cell>
        </row>
        <row r="34">
          <cell r="A34" t="str">
            <v>3842A Other transport equipment</v>
          </cell>
          <cell r="B34">
            <v>0.0017947526430253976</v>
          </cell>
          <cell r="C34">
            <v>0.009177961013238515</v>
          </cell>
          <cell r="D34">
            <v>0.0014131206699331332</v>
          </cell>
          <cell r="E34">
            <v>0.001766519652306185</v>
          </cell>
          <cell r="F34">
            <v>0.0011672772712512489</v>
          </cell>
          <cell r="G34">
            <v>0.0007541889562621336</v>
          </cell>
          <cell r="H34">
            <v>0.0008484188884856769</v>
          </cell>
          <cell r="I34">
            <v>-0.0005880558101270678</v>
          </cell>
          <cell r="J34" t="str">
            <v>-</v>
          </cell>
          <cell r="K34">
            <v>0.0011195317480533784</v>
          </cell>
          <cell r="L34">
            <v>-0.0016865962104899083</v>
          </cell>
          <cell r="M34">
            <v>0.00011143651080099487</v>
          </cell>
        </row>
        <row r="35">
          <cell r="A35" t="str">
            <v>3850 Professional goods</v>
          </cell>
          <cell r="B35">
            <v>0.0033907351178697775</v>
          </cell>
          <cell r="C35">
            <v>0.018160366503742774</v>
          </cell>
          <cell r="D35">
            <v>0.02903553614123933</v>
          </cell>
          <cell r="E35">
            <v>0.016225468895777757</v>
          </cell>
          <cell r="F35">
            <v>0.04105368188369056</v>
          </cell>
          <cell r="G35">
            <v>-0.013145706799466932</v>
          </cell>
          <cell r="H35">
            <v>0.019275605160317393</v>
          </cell>
          <cell r="I35">
            <v>0.008221285281243914</v>
          </cell>
          <cell r="J35" t="str">
            <v>-</v>
          </cell>
          <cell r="K35">
            <v>0.0025231570971022206</v>
          </cell>
          <cell r="L35">
            <v>-0.055619053442885036</v>
          </cell>
          <cell r="M35">
            <v>-0.008852371327772425</v>
          </cell>
        </row>
        <row r="36">
          <cell r="A36" t="str">
            <v>3900 Other manufacturing</v>
          </cell>
          <cell r="B36">
            <v>0.0005466633275819513</v>
          </cell>
          <cell r="C36">
            <v>0.006237109916991926</v>
          </cell>
          <cell r="D36">
            <v>0.006854307880569335</v>
          </cell>
          <cell r="E36">
            <v>0.004182201714174205</v>
          </cell>
          <cell r="F36">
            <v>0.00046701690719275386</v>
          </cell>
          <cell r="G36">
            <v>-0.008072063470141612</v>
          </cell>
          <cell r="H36">
            <v>0.002991487441835849</v>
          </cell>
          <cell r="I36">
            <v>0.005686137856188115</v>
          </cell>
          <cell r="J36" t="str">
            <v>-</v>
          </cell>
          <cell r="K36">
            <v>-0.005831654351452737</v>
          </cell>
          <cell r="L36">
            <v>0.002675361568693319</v>
          </cell>
          <cell r="M36">
            <v>-0.0056722794305188035</v>
          </cell>
        </row>
        <row r="37">
          <cell r="A37" t="str">
            <v>4000 Electricity, gas, water</v>
          </cell>
          <cell r="B37">
            <v>0.09455171062231031</v>
          </cell>
          <cell r="C37">
            <v>0.09294715677242774</v>
          </cell>
          <cell r="D37">
            <v>0.1255746259295987</v>
          </cell>
          <cell r="E37">
            <v>0.07896393966997428</v>
          </cell>
          <cell r="F37">
            <v>0.1252954804814331</v>
          </cell>
          <cell r="G37">
            <v>0.08728025241300882</v>
          </cell>
          <cell r="H37">
            <v>0.06160936088145102</v>
          </cell>
          <cell r="I37">
            <v>0.022733104421159275</v>
          </cell>
          <cell r="J37" t="str">
            <v>-</v>
          </cell>
          <cell r="K37">
            <v>0.0961589520891142</v>
          </cell>
          <cell r="L37">
            <v>0.11341421682396892</v>
          </cell>
          <cell r="M37">
            <v>0.01637582972785101</v>
          </cell>
        </row>
        <row r="38">
          <cell r="A38" t="str">
            <v>5000 Construction</v>
          </cell>
          <cell r="B38">
            <v>0.11253851199276046</v>
          </cell>
          <cell r="C38">
            <v>-0.08051322248792957</v>
          </cell>
          <cell r="D38">
            <v>-0.33634670294129887</v>
          </cell>
          <cell r="E38">
            <v>-0.09805721642354359</v>
          </cell>
          <cell r="F38">
            <v>-0.06874827129775002</v>
          </cell>
          <cell r="G38">
            <v>0.09035556703225739</v>
          </cell>
          <cell r="H38">
            <v>0.04631061844995743</v>
          </cell>
          <cell r="I38">
            <v>0.09187691319867791</v>
          </cell>
          <cell r="J38" t="str">
            <v>-</v>
          </cell>
          <cell r="K38">
            <v>-0.03678937742948061</v>
          </cell>
          <cell r="L38">
            <v>0.09970733535546215</v>
          </cell>
          <cell r="M38">
            <v>-0.12199754253612961</v>
          </cell>
        </row>
        <row r="39">
          <cell r="A39" t="str">
            <v>6000 Wholesale and retail trade, restaurants and hotels</v>
          </cell>
          <cell r="B39">
            <v>0.6689108380960445</v>
          </cell>
          <cell r="C39">
            <v>0.4435927978069808</v>
          </cell>
          <cell r="D39">
            <v>-0.12636221350111385</v>
          </cell>
          <cell r="E39">
            <v>0.17840367800102305</v>
          </cell>
          <cell r="F39">
            <v>0.33186759577860764</v>
          </cell>
          <cell r="G39">
            <v>0.13038567616703947</v>
          </cell>
          <cell r="H39">
            <v>0.6095456805289525</v>
          </cell>
          <cell r="I39">
            <v>0.6134556650786136</v>
          </cell>
          <cell r="J39" t="str">
            <v>-</v>
          </cell>
          <cell r="K39">
            <v>0.3014946129156915</v>
          </cell>
          <cell r="L39">
            <v>0.9968784284011711</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v>
          </cell>
          <cell r="I40">
            <v>0.6024375960773104</v>
          </cell>
          <cell r="J40" t="str">
            <v>-</v>
          </cell>
          <cell r="K40">
            <v>0.2967231849215231</v>
          </cell>
          <cell r="L40">
            <v>0.963173531990446</v>
          </cell>
          <cell r="M40" t="str">
            <v>-</v>
          </cell>
        </row>
        <row r="41">
          <cell r="A41" t="str">
            <v>6300 Restaurants and hotels</v>
          </cell>
          <cell r="B41" t="e">
            <v>#DIV/0!</v>
          </cell>
          <cell r="C41">
            <v>0.034254180996578204</v>
          </cell>
          <cell r="D41">
            <v>0.0077148618921523944</v>
          </cell>
          <cell r="E41">
            <v>0.021753459558741087</v>
          </cell>
          <cell r="F41">
            <v>0.07584489042862777</v>
          </cell>
          <cell r="G41" t="e">
            <v>#DIV/0!</v>
          </cell>
          <cell r="H41">
            <v>0.07612480401276128</v>
          </cell>
          <cell r="I41">
            <v>0.010636944347910354</v>
          </cell>
          <cell r="J41" t="str">
            <v>-</v>
          </cell>
          <cell r="K41">
            <v>0.004689122912809398</v>
          </cell>
          <cell r="L41">
            <v>0.03412811489778839</v>
          </cell>
          <cell r="M41" t="str">
            <v>-</v>
          </cell>
        </row>
        <row r="42">
          <cell r="A42" t="str">
            <v>7000 Transports, storage, and communications</v>
          </cell>
          <cell r="B42">
            <v>0.6422120121833435</v>
          </cell>
          <cell r="C42">
            <v>0.27650289847685916</v>
          </cell>
          <cell r="D42">
            <v>0.39168110378301024</v>
          </cell>
          <cell r="E42">
            <v>0.24192483677118098</v>
          </cell>
          <cell r="F42">
            <v>0.34430398584405575</v>
          </cell>
          <cell r="G42">
            <v>0.11216181129786945</v>
          </cell>
          <cell r="H42">
            <v>0.3683567534633919</v>
          </cell>
          <cell r="I42">
            <v>0.7862013860775154</v>
          </cell>
          <cell r="J42" t="str">
            <v>-</v>
          </cell>
          <cell r="K42">
            <v>0.34674659908917926</v>
          </cell>
          <cell r="L42">
            <v>0.3320757786284245</v>
          </cell>
          <cell r="M42">
            <v>0.24013107143550577</v>
          </cell>
        </row>
        <row r="43">
          <cell r="A43" t="str">
            <v>7100 Transport and storage</v>
          </cell>
          <cell r="B43">
            <v>0.2770617561142528</v>
          </cell>
          <cell r="C43">
            <v>0.10652984301224717</v>
          </cell>
          <cell r="D43">
            <v>0.2245347752637815</v>
          </cell>
          <cell r="E43">
            <v>0.1155711422427853</v>
          </cell>
          <cell r="F43">
            <v>0.13539327294284065</v>
          </cell>
          <cell r="G43" t="e">
            <v>#DIV/0!</v>
          </cell>
          <cell r="H43">
            <v>0.2847665593365883</v>
          </cell>
          <cell r="I43" t="e">
            <v>#DIV/0!</v>
          </cell>
          <cell r="J43" t="str">
            <v>-</v>
          </cell>
          <cell r="K43">
            <v>0.17600229346443927</v>
          </cell>
          <cell r="L43">
            <v>0.19183999337198016</v>
          </cell>
          <cell r="M43">
            <v>0.08236061243976796</v>
          </cell>
        </row>
        <row r="44">
          <cell r="A44" t="str">
            <v>7200 Communication services</v>
          </cell>
          <cell r="B44">
            <v>0.3690049914498338</v>
          </cell>
          <cell r="C44">
            <v>0.17453211171463828</v>
          </cell>
          <cell r="D44">
            <v>0.16743659965705468</v>
          </cell>
          <cell r="E44">
            <v>0.11483088799250928</v>
          </cell>
          <cell r="F44">
            <v>0.21156870830556843</v>
          </cell>
          <cell r="G44" t="e">
            <v>#DIV/0!</v>
          </cell>
          <cell r="H44">
            <v>0.0846995856062502</v>
          </cell>
          <cell r="I44" t="e">
            <v>#DIV/0!</v>
          </cell>
          <cell r="J44" t="str">
            <v>-</v>
          </cell>
          <cell r="K44">
            <v>0.17974847628713767</v>
          </cell>
          <cell r="L44">
            <v>0.1402430265709348</v>
          </cell>
          <cell r="M44">
            <v>0.155339428243742</v>
          </cell>
        </row>
        <row r="45">
          <cell r="A45" t="str">
            <v>8000 Finance,insurance,real estate, &amp; business  services</v>
          </cell>
          <cell r="B45">
            <v>0.9946208184089591</v>
          </cell>
          <cell r="C45">
            <v>0.787056726953928</v>
          </cell>
          <cell r="D45">
            <v>0.6316443736391097</v>
          </cell>
          <cell r="E45">
            <v>0.43254515169955177</v>
          </cell>
          <cell r="F45">
            <v>0.19851112803411192</v>
          </cell>
          <cell r="G45">
            <v>0.27540019045897274</v>
          </cell>
          <cell r="H45">
            <v>0.9078954282132082</v>
          </cell>
          <cell r="I45">
            <v>0.39710432998393047</v>
          </cell>
          <cell r="J45" t="str">
            <v>-</v>
          </cell>
          <cell r="K45">
            <v>0.7603584069222399</v>
          </cell>
          <cell r="L45">
            <v>0.9537449180868871</v>
          </cell>
          <cell r="M45">
            <v>0.6601385717053386</v>
          </cell>
        </row>
        <row r="46">
          <cell r="A46" t="str">
            <v>8120 Financial institutions and insurance</v>
          </cell>
          <cell r="B46" t="e">
            <v>#DIV/0!</v>
          </cell>
          <cell r="C46">
            <v>0.27631679076480287</v>
          </cell>
          <cell r="D46">
            <v>0.07068958324932505</v>
          </cell>
          <cell r="E46">
            <v>-0.11444910094123387</v>
          </cell>
          <cell r="F46" t="e">
            <v>#DIV/0!</v>
          </cell>
          <cell r="G46" t="e">
            <v>#DIV/0!</v>
          </cell>
          <cell r="H46">
            <v>0.06643717990122303</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v>
          </cell>
          <cell r="D47">
            <v>0.5610053309510471</v>
          </cell>
          <cell r="E47">
            <v>0.5459604865511898</v>
          </cell>
          <cell r="F47" t="e">
            <v>#DIV/0!</v>
          </cell>
          <cell r="G47" t="e">
            <v>#DIV/0!</v>
          </cell>
          <cell r="H47">
            <v>0.8413891562215136</v>
          </cell>
          <cell r="I47">
            <v>0.5328079007163703</v>
          </cell>
          <cell r="J47" t="str">
            <v>-</v>
          </cell>
          <cell r="K47">
            <v>0.6102618990912732</v>
          </cell>
          <cell r="L47">
            <v>0.7427393524060094</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0.9261491727527105</v>
          </cell>
          <cell r="H49">
            <v>2.747117641733432</v>
          </cell>
          <cell r="I49">
            <v>4.116132854972321</v>
          </cell>
          <cell r="J49" t="str">
            <v>-</v>
          </cell>
          <cell r="K49">
            <v>1.91341330270558</v>
          </cell>
          <cell r="L49">
            <v>3.145088745809077</v>
          </cell>
          <cell r="M49">
            <v>0.7989699753762736</v>
          </cell>
        </row>
      </sheetData>
      <sheetData sheetId="5" refreshError="1"/>
      <sheetData sheetId="6" refreshError="1"/>
      <sheetData sheetId="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61488-en" TargetMode="External" /><Relationship Id="rId2" Type="http://schemas.openxmlformats.org/officeDocument/2006/relationships/hyperlink" Target="http://oe.cd/disclaime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61488-en" TargetMode="External" /><Relationship Id="rId2" Type="http://schemas.openxmlformats.org/officeDocument/2006/relationships/hyperlink" Target="http://oe.cd/disclaime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261488-en" TargetMode="External" /><Relationship Id="rId2" Type="http://schemas.openxmlformats.org/officeDocument/2006/relationships/hyperlink" Target="http://oe.cd/disclaimer"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261488-en" TargetMode="External" /><Relationship Id="rId2" Type="http://schemas.openxmlformats.org/officeDocument/2006/relationships/hyperlink" Target="http://oe.cd/disclaime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9789264261488-en" TargetMode="External" /><Relationship Id="rId2" Type="http://schemas.openxmlformats.org/officeDocument/2006/relationships/hyperlink" Target="http://oe.cd/disclaimer" TargetMode="External" /><Relationship Id="rId3" Type="http://schemas.openxmlformats.org/officeDocument/2006/relationships/printerSettings" Target="../printerSettings/printerSettings5.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9"/>
  <sheetViews>
    <sheetView showGridLines="0" tabSelected="1" zoomScale="85" zoomScaleNormal="85" workbookViewId="0" topLeftCell="A1">
      <selection activeCell="A1" sqref="A1:J1"/>
    </sheetView>
  </sheetViews>
  <sheetFormatPr defaultColWidth="11.421875" defaultRowHeight="12.75"/>
  <cols>
    <col min="1" max="5" width="11.421875" style="1" customWidth="1"/>
    <col min="6" max="6" width="7.421875" style="1" customWidth="1"/>
    <col min="7" max="16384" width="11.421875" style="1" customWidth="1"/>
  </cols>
  <sheetData>
    <row r="1" s="88" customFormat="1" ht="12.75">
      <c r="A1" s="89" t="s">
        <v>192</v>
      </c>
    </row>
    <row r="2" spans="1:2" s="88" customFormat="1" ht="12.75">
      <c r="A2" s="88">
        <v>4</v>
      </c>
      <c r="B2" s="88" t="s">
        <v>178</v>
      </c>
    </row>
    <row r="3" s="88" customFormat="1" ht="12.75">
      <c r="A3" s="88" t="s">
        <v>193</v>
      </c>
    </row>
    <row r="4" s="88" customFormat="1" ht="12.75">
      <c r="A4" s="89" t="s">
        <v>194</v>
      </c>
    </row>
    <row r="5" s="88" customFormat="1" ht="12.75"/>
    <row r="6" spans="1:10" s="15" customFormat="1" ht="12.75">
      <c r="A6" s="79" t="s">
        <v>178</v>
      </c>
      <c r="B6" s="80"/>
      <c r="C6" s="80"/>
      <c r="D6" s="80"/>
      <c r="E6" s="80"/>
      <c r="F6" s="80"/>
      <c r="G6" s="80"/>
      <c r="H6" s="80"/>
      <c r="I6" s="80"/>
      <c r="J6" s="80"/>
    </row>
    <row r="7" spans="1:10" s="15" customFormat="1" ht="12.75">
      <c r="A7" s="82" t="str">
        <f>'Data 4.10'!B8</f>
        <v>Annual expenditure per student from primary through tertiary education, 
in USD at current prices and current PPPs in 2012 (rounded at nearest 100)</v>
      </c>
      <c r="B7" s="82"/>
      <c r="C7" s="82"/>
      <c r="D7" s="82"/>
      <c r="E7" s="82"/>
      <c r="F7" s="82"/>
      <c r="G7" s="82"/>
      <c r="H7" s="82"/>
      <c r="I7" s="82"/>
      <c r="J7" s="82"/>
    </row>
    <row r="8" spans="1:10" ht="12.75">
      <c r="A8" s="82"/>
      <c r="B8" s="82"/>
      <c r="C8" s="82"/>
      <c r="D8" s="82"/>
      <c r="E8" s="82"/>
      <c r="F8" s="82"/>
      <c r="G8" s="82"/>
      <c r="H8" s="82"/>
      <c r="I8" s="82"/>
      <c r="J8" s="82"/>
    </row>
    <row r="9" spans="1:10" ht="12.75">
      <c r="A9" s="48"/>
      <c r="B9" s="48"/>
      <c r="C9" s="48"/>
      <c r="D9" s="48"/>
      <c r="E9" s="48"/>
      <c r="F9" s="48"/>
      <c r="G9" s="48"/>
      <c r="H9" s="48"/>
      <c r="I9" s="48"/>
      <c r="J9" s="48"/>
    </row>
    <row r="10" spans="1:10" ht="12.75">
      <c r="A10" s="48"/>
      <c r="B10" s="48"/>
      <c r="C10" s="48"/>
      <c r="D10" s="48"/>
      <c r="E10" s="48"/>
      <c r="F10" s="48"/>
      <c r="G10" s="48"/>
      <c r="H10" s="48"/>
      <c r="I10" s="48"/>
      <c r="J10" s="48"/>
    </row>
    <row r="11" spans="1:10" ht="12.75">
      <c r="A11" s="48"/>
      <c r="B11" s="48"/>
      <c r="C11" s="48"/>
      <c r="D11" s="48"/>
      <c r="E11" s="48"/>
      <c r="F11" s="48"/>
      <c r="G11" s="48"/>
      <c r="H11" s="48"/>
      <c r="I11" s="48"/>
      <c r="J11" s="48"/>
    </row>
    <row r="12" spans="1:10" ht="12.75">
      <c r="A12" s="48"/>
      <c r="B12" s="48"/>
      <c r="C12" s="48"/>
      <c r="D12" s="48"/>
      <c r="E12" s="48"/>
      <c r="F12" s="48"/>
      <c r="G12" s="48"/>
      <c r="H12" s="48"/>
      <c r="I12" s="48"/>
      <c r="J12" s="48"/>
    </row>
    <row r="13" spans="1:10" ht="12.75">
      <c r="A13" s="48"/>
      <c r="B13" s="48"/>
      <c r="C13" s="48"/>
      <c r="D13" s="48"/>
      <c r="E13" s="48"/>
      <c r="F13" s="48"/>
      <c r="G13" s="48"/>
      <c r="H13" s="48"/>
      <c r="I13" s="48"/>
      <c r="J13" s="48"/>
    </row>
    <row r="14" spans="1:10" ht="12.75">
      <c r="A14" s="48"/>
      <c r="B14" s="48"/>
      <c r="C14" s="48"/>
      <c r="D14" s="48"/>
      <c r="E14" s="48"/>
      <c r="F14" s="48"/>
      <c r="G14" s="48"/>
      <c r="H14" s="48"/>
      <c r="I14" s="48"/>
      <c r="J14" s="48"/>
    </row>
    <row r="15" spans="1:10" ht="12.75">
      <c r="A15" s="48"/>
      <c r="B15" s="48"/>
      <c r="C15" s="48"/>
      <c r="D15" s="48"/>
      <c r="E15" s="48"/>
      <c r="F15" s="48"/>
      <c r="G15" s="48"/>
      <c r="H15" s="48"/>
      <c r="I15" s="48"/>
      <c r="J15" s="48"/>
    </row>
    <row r="16" spans="1:10" ht="12.75">
      <c r="A16" s="48"/>
      <c r="B16" s="48"/>
      <c r="C16" s="48"/>
      <c r="D16" s="48"/>
      <c r="E16" s="48"/>
      <c r="F16" s="48"/>
      <c r="G16" s="48"/>
      <c r="H16" s="48"/>
      <c r="I16" s="48"/>
      <c r="J16" s="48"/>
    </row>
    <row r="17" spans="1:10" ht="12.75">
      <c r="A17" s="48"/>
      <c r="B17" s="48"/>
      <c r="C17" s="48"/>
      <c r="D17" s="48"/>
      <c r="E17" s="48"/>
      <c r="F17" s="48"/>
      <c r="G17" s="48"/>
      <c r="H17" s="48"/>
      <c r="I17" s="48"/>
      <c r="J17" s="48"/>
    </row>
    <row r="18" spans="1:10" ht="12.75">
      <c r="A18" s="48"/>
      <c r="B18" s="48"/>
      <c r="C18" s="48"/>
      <c r="D18" s="48"/>
      <c r="E18" s="48"/>
      <c r="F18" s="48"/>
      <c r="G18" s="48"/>
      <c r="H18" s="48"/>
      <c r="I18" s="48"/>
      <c r="J18" s="48"/>
    </row>
    <row r="19" spans="1:10" ht="12.75">
      <c r="A19" s="48"/>
      <c r="B19" s="48"/>
      <c r="C19" s="48"/>
      <c r="D19" s="48"/>
      <c r="E19" s="48"/>
      <c r="F19" s="48"/>
      <c r="G19" s="48"/>
      <c r="H19" s="48"/>
      <c r="I19" s="48"/>
      <c r="J19" s="48"/>
    </row>
    <row r="20" spans="1:10" ht="12.75">
      <c r="A20" s="48"/>
      <c r="B20" s="48"/>
      <c r="C20" s="48"/>
      <c r="D20" s="48"/>
      <c r="E20" s="48"/>
      <c r="F20" s="48"/>
      <c r="G20" s="48"/>
      <c r="H20" s="48"/>
      <c r="I20" s="48"/>
      <c r="J20" s="48"/>
    </row>
    <row r="21" spans="1:10" ht="12.75">
      <c r="A21" s="48"/>
      <c r="B21" s="48"/>
      <c r="C21" s="48"/>
      <c r="D21" s="48"/>
      <c r="E21" s="48"/>
      <c r="F21" s="48"/>
      <c r="G21" s="48"/>
      <c r="H21" s="48"/>
      <c r="I21" s="48"/>
      <c r="J21" s="48"/>
    </row>
    <row r="22" spans="1:10" ht="12.75">
      <c r="A22" s="48"/>
      <c r="B22" s="48"/>
      <c r="C22" s="48"/>
      <c r="D22" s="48"/>
      <c r="E22" s="48"/>
      <c r="F22" s="48"/>
      <c r="G22" s="48"/>
      <c r="H22" s="48"/>
      <c r="I22" s="48"/>
      <c r="J22" s="48"/>
    </row>
    <row r="23" spans="1:10" ht="12.75">
      <c r="A23" s="48"/>
      <c r="B23" s="48"/>
      <c r="C23" s="48"/>
      <c r="D23" s="48"/>
      <c r="E23" s="48"/>
      <c r="F23" s="48"/>
      <c r="G23" s="48"/>
      <c r="H23" s="48"/>
      <c r="I23" s="48"/>
      <c r="J23" s="48"/>
    </row>
    <row r="24" spans="1:10" ht="12.75">
      <c r="A24" s="48"/>
      <c r="B24" s="48"/>
      <c r="C24" s="48"/>
      <c r="D24" s="48"/>
      <c r="E24" s="48"/>
      <c r="F24" s="48"/>
      <c r="G24" s="48"/>
      <c r="H24" s="48"/>
      <c r="I24" s="48"/>
      <c r="J24" s="48"/>
    </row>
    <row r="25" spans="1:10" ht="12.75">
      <c r="A25" s="48"/>
      <c r="B25" s="48"/>
      <c r="C25" s="48"/>
      <c r="D25" s="48"/>
      <c r="E25" s="48"/>
      <c r="F25" s="48"/>
      <c r="G25" s="48"/>
      <c r="H25" s="48"/>
      <c r="I25" s="48"/>
      <c r="J25" s="48"/>
    </row>
    <row r="26" spans="1:10" ht="12.75">
      <c r="A26" s="48"/>
      <c r="B26" s="48"/>
      <c r="C26" s="48"/>
      <c r="D26" s="48"/>
      <c r="E26" s="48"/>
      <c r="F26" s="48"/>
      <c r="G26" s="48"/>
      <c r="H26" s="48"/>
      <c r="I26" s="48"/>
      <c r="J26" s="48"/>
    </row>
    <row r="27" spans="1:10" ht="12.75">
      <c r="A27" s="48"/>
      <c r="B27" s="48"/>
      <c r="C27" s="48"/>
      <c r="D27" s="48"/>
      <c r="E27" s="48"/>
      <c r="F27" s="48"/>
      <c r="G27" s="48"/>
      <c r="H27" s="48"/>
      <c r="I27" s="48"/>
      <c r="J27" s="48"/>
    </row>
    <row r="28" spans="1:10" ht="12.75">
      <c r="A28" s="48"/>
      <c r="B28" s="48"/>
      <c r="C28" s="48"/>
      <c r="D28" s="48"/>
      <c r="E28" s="48"/>
      <c r="F28" s="48"/>
      <c r="G28" s="48"/>
      <c r="H28" s="48"/>
      <c r="I28" s="48"/>
      <c r="J28" s="48"/>
    </row>
    <row r="29" spans="1:10" ht="12.75" customHeight="1">
      <c r="A29" s="83" t="s">
        <v>176</v>
      </c>
      <c r="B29" s="81"/>
      <c r="C29" s="81"/>
      <c r="D29" s="81"/>
      <c r="E29" s="81"/>
      <c r="F29" s="81"/>
      <c r="G29" s="81"/>
      <c r="H29" s="81"/>
      <c r="I29" s="81"/>
      <c r="J29" s="81"/>
    </row>
    <row r="30" spans="1:10" ht="12.75" customHeight="1">
      <c r="A30" s="81" t="str">
        <f>'Data 4.11'!B8</f>
        <v>Index of change in public expenditure on educational institutions in percentage of GDP, for all levels of education</v>
      </c>
      <c r="B30" s="81"/>
      <c r="C30" s="81"/>
      <c r="D30" s="81"/>
      <c r="E30" s="81"/>
      <c r="F30" s="81"/>
      <c r="G30" s="81"/>
      <c r="H30" s="81"/>
      <c r="I30" s="81"/>
      <c r="J30" s="81"/>
    </row>
    <row r="31" spans="1:10" ht="12.75">
      <c r="A31" s="49"/>
      <c r="B31" s="49"/>
      <c r="C31" s="49"/>
      <c r="D31" s="49"/>
      <c r="E31" s="49"/>
      <c r="F31" s="49"/>
      <c r="G31" s="50"/>
      <c r="H31" s="50"/>
      <c r="I31" s="50"/>
      <c r="J31" s="50"/>
    </row>
    <row r="32" spans="1:10" ht="12.75">
      <c r="A32" s="48"/>
      <c r="B32" s="48"/>
      <c r="C32" s="48"/>
      <c r="D32" s="48"/>
      <c r="E32" s="48"/>
      <c r="F32" s="48"/>
      <c r="G32" s="48"/>
      <c r="H32" s="48"/>
      <c r="I32" s="48"/>
      <c r="J32" s="48"/>
    </row>
    <row r="33" spans="1:10" ht="12.75">
      <c r="A33" s="48"/>
      <c r="B33" s="48"/>
      <c r="C33" s="48"/>
      <c r="D33" s="48"/>
      <c r="E33" s="48"/>
      <c r="F33" s="48"/>
      <c r="G33" s="48"/>
      <c r="H33" s="48"/>
      <c r="I33" s="48"/>
      <c r="J33" s="48"/>
    </row>
    <row r="34" spans="1:10" ht="12.75">
      <c r="A34" s="48"/>
      <c r="B34" s="48"/>
      <c r="C34" s="48"/>
      <c r="D34" s="48"/>
      <c r="E34" s="48"/>
      <c r="F34" s="48"/>
      <c r="G34" s="48"/>
      <c r="H34" s="48"/>
      <c r="I34" s="48"/>
      <c r="J34" s="48"/>
    </row>
    <row r="35" spans="1:10" ht="12.75">
      <c r="A35" s="48"/>
      <c r="B35" s="48"/>
      <c r="C35" s="48"/>
      <c r="D35" s="48"/>
      <c r="E35" s="48"/>
      <c r="F35" s="48"/>
      <c r="G35" s="48"/>
      <c r="H35" s="48"/>
      <c r="I35" s="48"/>
      <c r="J35" s="48"/>
    </row>
    <row r="36" spans="1:10" ht="12.75">
      <c r="A36" s="48"/>
      <c r="B36" s="48"/>
      <c r="C36" s="48"/>
      <c r="D36" s="48"/>
      <c r="E36" s="48"/>
      <c r="F36" s="48"/>
      <c r="G36" s="48"/>
      <c r="H36" s="48"/>
      <c r="I36" s="48"/>
      <c r="J36" s="48"/>
    </row>
    <row r="37" spans="1:10" ht="12.75">
      <c r="A37" s="48"/>
      <c r="B37" s="48"/>
      <c r="C37" s="48"/>
      <c r="D37" s="48"/>
      <c r="E37" s="48"/>
      <c r="F37" s="48"/>
      <c r="G37" s="48"/>
      <c r="H37" s="48"/>
      <c r="I37" s="48"/>
      <c r="J37" s="48"/>
    </row>
    <row r="38" spans="1:10" ht="12.75">
      <c r="A38" s="48"/>
      <c r="B38" s="48"/>
      <c r="C38" s="48"/>
      <c r="D38" s="48"/>
      <c r="E38" s="48"/>
      <c r="F38" s="48"/>
      <c r="G38" s="48"/>
      <c r="H38" s="48"/>
      <c r="I38" s="48"/>
      <c r="J38" s="48"/>
    </row>
    <row r="39" spans="1:10" ht="12.75">
      <c r="A39" s="48"/>
      <c r="B39" s="48"/>
      <c r="C39" s="48"/>
      <c r="D39" s="48"/>
      <c r="E39" s="48"/>
      <c r="F39" s="48"/>
      <c r="G39" s="48"/>
      <c r="H39" s="48"/>
      <c r="I39" s="48"/>
      <c r="J39" s="48"/>
    </row>
    <row r="40" spans="1:10" ht="12.75">
      <c r="A40" s="48"/>
      <c r="B40" s="48"/>
      <c r="C40" s="48"/>
      <c r="D40" s="48"/>
      <c r="E40" s="48"/>
      <c r="F40" s="48"/>
      <c r="G40" s="48"/>
      <c r="H40" s="48"/>
      <c r="I40" s="48"/>
      <c r="J40" s="48"/>
    </row>
    <row r="41" spans="1:10" ht="12.75">
      <c r="A41" s="48"/>
      <c r="B41" s="48"/>
      <c r="C41" s="48"/>
      <c r="D41" s="48"/>
      <c r="E41" s="48"/>
      <c r="F41" s="48"/>
      <c r="G41" s="48"/>
      <c r="H41" s="48"/>
      <c r="I41" s="48"/>
      <c r="J41" s="48"/>
    </row>
    <row r="42" spans="1:10" ht="12.75">
      <c r="A42" s="48"/>
      <c r="B42" s="48"/>
      <c r="C42" s="48"/>
      <c r="D42" s="48"/>
      <c r="E42" s="48"/>
      <c r="F42" s="48"/>
      <c r="G42" s="48"/>
      <c r="H42" s="48"/>
      <c r="I42" s="48"/>
      <c r="J42" s="48"/>
    </row>
    <row r="43" spans="1:10" ht="12.75">
      <c r="A43" s="48"/>
      <c r="B43" s="48"/>
      <c r="C43" s="48"/>
      <c r="D43" s="48"/>
      <c r="E43" s="48"/>
      <c r="F43" s="48"/>
      <c r="G43" s="48"/>
      <c r="H43" s="48"/>
      <c r="I43" s="48"/>
      <c r="J43" s="48"/>
    </row>
    <row r="44" spans="1:10" ht="12.75">
      <c r="A44" s="48"/>
      <c r="B44" s="48"/>
      <c r="C44" s="48"/>
      <c r="D44" s="48"/>
      <c r="E44" s="48"/>
      <c r="F44" s="48"/>
      <c r="G44" s="48"/>
      <c r="H44" s="48"/>
      <c r="I44" s="48"/>
      <c r="J44" s="48"/>
    </row>
    <row r="45" spans="1:10" ht="12.75">
      <c r="A45" s="48"/>
      <c r="B45" s="48"/>
      <c r="C45" s="48"/>
      <c r="D45" s="48"/>
      <c r="E45" s="48"/>
      <c r="F45" s="48"/>
      <c r="G45" s="48"/>
      <c r="H45" s="48"/>
      <c r="I45" s="48"/>
      <c r="J45" s="48"/>
    </row>
    <row r="46" spans="1:10" ht="12.75">
      <c r="A46" s="48"/>
      <c r="B46" s="48"/>
      <c r="C46" s="48"/>
      <c r="D46" s="48"/>
      <c r="E46" s="48"/>
      <c r="F46" s="48"/>
      <c r="G46" s="48"/>
      <c r="H46" s="48"/>
      <c r="I46" s="48"/>
      <c r="J46" s="48"/>
    </row>
    <row r="47" spans="1:10" ht="12.75">
      <c r="A47" s="48"/>
      <c r="B47" s="48"/>
      <c r="C47" s="48"/>
      <c r="D47" s="48"/>
      <c r="E47" s="48"/>
      <c r="F47" s="48"/>
      <c r="G47" s="48"/>
      <c r="H47" s="48"/>
      <c r="I47" s="51"/>
      <c r="J47" s="51"/>
    </row>
    <row r="48" spans="1:10" ht="12.75" customHeight="1">
      <c r="A48" s="48"/>
      <c r="B48" s="48"/>
      <c r="C48" s="48"/>
      <c r="D48" s="48"/>
      <c r="E48" s="48"/>
      <c r="F48" s="48"/>
      <c r="G48" s="12"/>
      <c r="H48" s="12"/>
      <c r="I48" s="12"/>
      <c r="J48" s="12"/>
    </row>
    <row r="49" spans="1:10" ht="12.75">
      <c r="A49" s="2"/>
      <c r="B49" s="2"/>
      <c r="C49" s="2"/>
      <c r="D49" s="2"/>
      <c r="E49" s="2"/>
      <c r="F49" s="2"/>
      <c r="G49" s="2"/>
      <c r="H49" s="2"/>
      <c r="I49" s="2"/>
      <c r="J49" s="2"/>
    </row>
    <row r="50" spans="1:10" ht="12.75">
      <c r="A50" s="2"/>
      <c r="B50" s="2"/>
      <c r="C50" s="2"/>
      <c r="D50" s="2"/>
      <c r="E50" s="2"/>
      <c r="F50" s="2"/>
      <c r="G50" s="2"/>
      <c r="H50" s="2"/>
      <c r="I50" s="2"/>
      <c r="J50" s="2"/>
    </row>
    <row r="51" spans="1:16" ht="12.75">
      <c r="A51" s="2"/>
      <c r="B51" s="2"/>
      <c r="C51" s="2"/>
      <c r="D51" s="2"/>
      <c r="E51" s="2"/>
      <c r="F51" s="2"/>
      <c r="G51" s="2"/>
      <c r="H51" s="2"/>
      <c r="I51" s="2"/>
      <c r="J51" s="2"/>
      <c r="K51" s="2"/>
      <c r="L51" s="2"/>
      <c r="M51" s="2"/>
      <c r="N51" s="2"/>
      <c r="O51" s="2"/>
      <c r="P51" s="2"/>
    </row>
    <row r="52" spans="1:10" s="54" customFormat="1" ht="12.75">
      <c r="A52" s="77" t="s">
        <v>179</v>
      </c>
      <c r="B52" s="77"/>
      <c r="C52" s="77"/>
      <c r="D52" s="77"/>
      <c r="E52" s="77"/>
      <c r="F52" s="77"/>
      <c r="G52" s="77"/>
      <c r="H52" s="77"/>
      <c r="I52" s="77"/>
      <c r="J52" s="77"/>
    </row>
    <row r="53" spans="1:10" s="54" customFormat="1" ht="12.75">
      <c r="A53" s="78" t="s">
        <v>175</v>
      </c>
      <c r="B53" s="78"/>
      <c r="C53" s="78"/>
      <c r="D53" s="78"/>
      <c r="E53" s="78"/>
      <c r="F53" s="78"/>
      <c r="G53" s="78"/>
      <c r="H53" s="78"/>
      <c r="I53" s="78"/>
      <c r="J53" s="78"/>
    </row>
    <row r="54" spans="1:10" s="54" customFormat="1" ht="12.75">
      <c r="A54" s="55"/>
      <c r="B54" s="55"/>
      <c r="C54" s="55"/>
      <c r="D54" s="55"/>
      <c r="E54" s="55"/>
      <c r="F54" s="55"/>
      <c r="G54" s="55"/>
      <c r="H54" s="55"/>
      <c r="I54" s="55"/>
      <c r="J54" s="55"/>
    </row>
    <row r="55" spans="1:10" s="54" customFormat="1" ht="12.75">
      <c r="A55" s="55"/>
      <c r="B55" s="55"/>
      <c r="C55" s="55"/>
      <c r="D55" s="55"/>
      <c r="E55" s="55"/>
      <c r="F55" s="55"/>
      <c r="G55" s="55"/>
      <c r="H55" s="55"/>
      <c r="I55" s="55"/>
      <c r="J55" s="55"/>
    </row>
    <row r="56" spans="1:10" s="54" customFormat="1" ht="12.75">
      <c r="A56" s="55"/>
      <c r="B56" s="55"/>
      <c r="C56" s="55"/>
      <c r="D56" s="55"/>
      <c r="E56" s="55"/>
      <c r="F56" s="55"/>
      <c r="G56" s="55"/>
      <c r="H56" s="55"/>
      <c r="I56" s="55"/>
      <c r="J56" s="55"/>
    </row>
    <row r="57" spans="1:10" s="54" customFormat="1" ht="12.75">
      <c r="A57" s="55"/>
      <c r="B57" s="55"/>
      <c r="C57" s="55"/>
      <c r="D57" s="55"/>
      <c r="E57" s="55"/>
      <c r="F57" s="55"/>
      <c r="G57" s="55"/>
      <c r="H57" s="55"/>
      <c r="I57" s="55"/>
      <c r="J57" s="55"/>
    </row>
    <row r="58" spans="1:10" s="54" customFormat="1" ht="12.75">
      <c r="A58" s="55"/>
      <c r="B58" s="55"/>
      <c r="C58" s="55"/>
      <c r="D58" s="55"/>
      <c r="E58" s="55"/>
      <c r="F58" s="55"/>
      <c r="G58" s="55"/>
      <c r="H58" s="55"/>
      <c r="I58" s="55"/>
      <c r="J58" s="55"/>
    </row>
    <row r="59" spans="1:10" s="54" customFormat="1" ht="12.75">
      <c r="A59" s="56"/>
      <c r="B59" s="56"/>
      <c r="C59" s="56"/>
      <c r="D59" s="56"/>
      <c r="E59" s="56"/>
      <c r="F59" s="56"/>
      <c r="G59" s="56"/>
      <c r="H59" s="56"/>
      <c r="I59" s="56"/>
      <c r="J59" s="56"/>
    </row>
    <row r="60" spans="1:10" s="54" customFormat="1" ht="12.75">
      <c r="A60" s="56"/>
      <c r="B60" s="56"/>
      <c r="C60" s="56"/>
      <c r="D60" s="56"/>
      <c r="E60" s="56"/>
      <c r="F60" s="56"/>
      <c r="G60" s="56"/>
      <c r="H60" s="56"/>
      <c r="I60" s="56"/>
      <c r="J60" s="56"/>
    </row>
    <row r="61" spans="1:10" s="54" customFormat="1" ht="15">
      <c r="A61" s="57"/>
      <c r="B61" s="56"/>
      <c r="C61" s="56"/>
      <c r="D61" s="56"/>
      <c r="E61" s="56"/>
      <c r="F61" s="56"/>
      <c r="G61" s="56"/>
      <c r="H61" s="56"/>
      <c r="I61" s="56"/>
      <c r="J61" s="56"/>
    </row>
    <row r="62" spans="1:10" s="54" customFormat="1" ht="12.75">
      <c r="A62" s="55"/>
      <c r="B62" s="55"/>
      <c r="C62" s="55"/>
      <c r="D62" s="55"/>
      <c r="E62" s="55"/>
      <c r="F62" s="55"/>
      <c r="G62" s="55"/>
      <c r="H62" s="55"/>
      <c r="I62" s="55"/>
      <c r="J62" s="55"/>
    </row>
    <row r="63" spans="1:10" s="54" customFormat="1" ht="12.75">
      <c r="A63" s="55"/>
      <c r="B63" s="55"/>
      <c r="C63" s="55"/>
      <c r="D63" s="55"/>
      <c r="E63" s="55"/>
      <c r="F63" s="55"/>
      <c r="G63" s="55"/>
      <c r="H63" s="55"/>
      <c r="I63" s="55"/>
      <c r="J63" s="55"/>
    </row>
    <row r="64" spans="1:10" s="54" customFormat="1" ht="12.75">
      <c r="A64" s="55"/>
      <c r="B64" s="55"/>
      <c r="C64" s="55"/>
      <c r="D64" s="55"/>
      <c r="E64" s="55"/>
      <c r="F64" s="55"/>
      <c r="G64" s="55"/>
      <c r="H64" s="55"/>
      <c r="I64" s="55"/>
      <c r="J64" s="55"/>
    </row>
    <row r="65" spans="1:10" s="54" customFormat="1" ht="12.75">
      <c r="A65" s="55"/>
      <c r="B65" s="55"/>
      <c r="C65" s="55"/>
      <c r="D65" s="55"/>
      <c r="E65" s="55"/>
      <c r="F65" s="55"/>
      <c r="G65" s="55"/>
      <c r="H65" s="55"/>
      <c r="I65" s="55"/>
      <c r="J65" s="55"/>
    </row>
    <row r="66" spans="1:10" s="54" customFormat="1" ht="12.75">
      <c r="A66" s="55"/>
      <c r="B66" s="55"/>
      <c r="C66" s="55"/>
      <c r="D66" s="55"/>
      <c r="E66" s="55"/>
      <c r="F66" s="55"/>
      <c r="G66" s="55"/>
      <c r="H66" s="55"/>
      <c r="I66" s="55"/>
      <c r="J66" s="55"/>
    </row>
    <row r="67" spans="1:10" s="54" customFormat="1" ht="12.75">
      <c r="A67" s="55"/>
      <c r="B67" s="55"/>
      <c r="C67" s="55"/>
      <c r="D67" s="55"/>
      <c r="E67" s="55"/>
      <c r="F67" s="55"/>
      <c r="G67" s="55"/>
      <c r="H67" s="55"/>
      <c r="I67" s="55"/>
      <c r="J67" s="55"/>
    </row>
    <row r="68" spans="1:10" s="54" customFormat="1" ht="12.75">
      <c r="A68" s="55"/>
      <c r="B68" s="55"/>
      <c r="C68" s="55"/>
      <c r="D68" s="55"/>
      <c r="E68" s="55"/>
      <c r="F68" s="55"/>
      <c r="G68" s="55"/>
      <c r="H68" s="55"/>
      <c r="I68" s="55"/>
      <c r="J68" s="55"/>
    </row>
    <row r="69" spans="1:10" s="54" customFormat="1" ht="12.75">
      <c r="A69" s="55"/>
      <c r="B69" s="55"/>
      <c r="C69" s="55"/>
      <c r="D69" s="55"/>
      <c r="E69" s="55"/>
      <c r="F69" s="55"/>
      <c r="G69" s="55"/>
      <c r="H69" s="55"/>
      <c r="I69" s="55"/>
      <c r="J69" s="55"/>
    </row>
    <row r="70" spans="1:10" s="54" customFormat="1" ht="12.75">
      <c r="A70" s="55"/>
      <c r="B70" s="55"/>
      <c r="C70" s="55"/>
      <c r="D70" s="55"/>
      <c r="E70" s="55"/>
      <c r="F70" s="55"/>
      <c r="G70" s="55"/>
      <c r="H70" s="55"/>
      <c r="I70" s="55"/>
      <c r="J70" s="55"/>
    </row>
    <row r="71" spans="1:10" s="54" customFormat="1" ht="12.75">
      <c r="A71" s="55"/>
      <c r="B71" s="55"/>
      <c r="C71" s="55"/>
      <c r="D71" s="55"/>
      <c r="E71" s="55"/>
      <c r="F71" s="55"/>
      <c r="G71" s="55"/>
      <c r="H71" s="55"/>
      <c r="I71" s="55"/>
      <c r="J71" s="55"/>
    </row>
    <row r="72" spans="1:10" s="54" customFormat="1" ht="12.75">
      <c r="A72" s="55"/>
      <c r="B72" s="55"/>
      <c r="C72" s="55"/>
      <c r="D72" s="55"/>
      <c r="E72" s="55"/>
      <c r="F72" s="55"/>
      <c r="G72" s="55"/>
      <c r="H72" s="55"/>
      <c r="I72" s="55"/>
      <c r="J72" s="55"/>
    </row>
    <row r="73" spans="1:10" ht="12.75">
      <c r="A73" s="3" t="s">
        <v>87</v>
      </c>
      <c r="B73" s="2"/>
      <c r="C73" s="2"/>
      <c r="D73" s="2"/>
      <c r="E73" s="2"/>
      <c r="F73" s="2"/>
      <c r="G73" s="2"/>
      <c r="H73" s="2"/>
      <c r="I73" s="2"/>
      <c r="J73" s="2"/>
    </row>
    <row r="75" ht="12.75">
      <c r="A75" s="3" t="s">
        <v>89</v>
      </c>
    </row>
    <row r="78" ht="12.75">
      <c r="A78" s="1" t="s">
        <v>88</v>
      </c>
    </row>
    <row r="79" ht="12.75">
      <c r="A79" s="1" t="s">
        <v>9</v>
      </c>
    </row>
  </sheetData>
  <mergeCells count="6">
    <mergeCell ref="A52:J52"/>
    <mergeCell ref="A53:J53"/>
    <mergeCell ref="A6:J6"/>
    <mergeCell ref="A30:J30"/>
    <mergeCell ref="A7:J8"/>
    <mergeCell ref="A29:J29"/>
  </mergeCells>
  <hyperlinks>
    <hyperlink ref="A1" r:id="rId1" display="http://dx.doi.org/10.1787/9789264261488-en"/>
    <hyperlink ref="A4" r:id="rId2" display="http://oe.cd/disclaime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8" r:id="rId4"/>
  <headerFooter>
    <oddFooter>&amp;R  OECD Society at a Glance 2016 via http://oe.cd/sag - &amp;A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9"/>
  <sheetViews>
    <sheetView showGridLines="0" zoomScale="85" zoomScaleNormal="85" workbookViewId="0" topLeftCell="A1">
      <selection activeCell="A1" sqref="A1:J1"/>
    </sheetView>
  </sheetViews>
  <sheetFormatPr defaultColWidth="11.421875" defaultRowHeight="12.75"/>
  <cols>
    <col min="1" max="5" width="11.421875" style="1" customWidth="1"/>
    <col min="6" max="6" width="7.421875" style="1" customWidth="1"/>
    <col min="7" max="16384" width="11.421875" style="1" customWidth="1"/>
  </cols>
  <sheetData>
    <row r="1" s="88" customFormat="1" ht="12.75">
      <c r="A1" s="89" t="s">
        <v>192</v>
      </c>
    </row>
    <row r="2" spans="1:2" s="88" customFormat="1" ht="12.75">
      <c r="A2" s="88">
        <v>4</v>
      </c>
      <c r="B2" s="88" t="s">
        <v>178</v>
      </c>
    </row>
    <row r="3" s="88" customFormat="1" ht="12.75">
      <c r="A3" s="88" t="s">
        <v>193</v>
      </c>
    </row>
    <row r="4" s="88" customFormat="1" ht="12.75">
      <c r="A4" s="89" t="s">
        <v>194</v>
      </c>
    </row>
    <row r="5" s="88" customFormat="1" ht="12.75"/>
    <row r="6" spans="1:10" s="15" customFormat="1" ht="12.75">
      <c r="A6" s="79" t="s">
        <v>180</v>
      </c>
      <c r="B6" s="80"/>
      <c r="C6" s="80"/>
      <c r="D6" s="80"/>
      <c r="E6" s="80"/>
      <c r="F6" s="80"/>
      <c r="G6" s="80"/>
      <c r="H6" s="80"/>
      <c r="I6" s="80"/>
      <c r="J6" s="80"/>
    </row>
    <row r="7" spans="1:10" s="15" customFormat="1" ht="12.75">
      <c r="A7" s="82" t="str">
        <f>'Data 4.10'!B9</f>
        <v>Dépenses annuelles par élève/étudiant du primaire au supérieur, en USD courants convertis à l'aide des PPA, 
en 2012 (arrondi à la centaine la plus proche)</v>
      </c>
      <c r="B7" s="82"/>
      <c r="C7" s="82"/>
      <c r="D7" s="82"/>
      <c r="E7" s="82"/>
      <c r="F7" s="82"/>
      <c r="G7" s="82"/>
      <c r="H7" s="82"/>
      <c r="I7" s="82"/>
      <c r="J7" s="82"/>
    </row>
    <row r="8" spans="1:10" ht="12.75">
      <c r="A8" s="82"/>
      <c r="B8" s="82"/>
      <c r="C8" s="82"/>
      <c r="D8" s="82"/>
      <c r="E8" s="82"/>
      <c r="F8" s="82"/>
      <c r="G8" s="82"/>
      <c r="H8" s="82"/>
      <c r="I8" s="82"/>
      <c r="J8" s="82"/>
    </row>
    <row r="9" spans="1:10" ht="12.75">
      <c r="A9" s="48"/>
      <c r="B9" s="48"/>
      <c r="C9" s="48"/>
      <c r="D9" s="48"/>
      <c r="E9" s="48"/>
      <c r="F9" s="48"/>
      <c r="G9" s="48"/>
      <c r="H9" s="48"/>
      <c r="I9" s="48"/>
      <c r="J9" s="48"/>
    </row>
    <row r="10" spans="1:10" ht="12.75">
      <c r="A10" s="48"/>
      <c r="B10" s="48"/>
      <c r="C10" s="48"/>
      <c r="D10" s="48"/>
      <c r="E10" s="48"/>
      <c r="F10" s="48"/>
      <c r="G10" s="48"/>
      <c r="H10" s="48"/>
      <c r="I10" s="48"/>
      <c r="J10" s="48"/>
    </row>
    <row r="11" spans="1:10" ht="12.75">
      <c r="A11" s="48"/>
      <c r="B11" s="48"/>
      <c r="C11" s="48"/>
      <c r="D11" s="48"/>
      <c r="E11" s="48"/>
      <c r="F11" s="48"/>
      <c r="G11" s="48"/>
      <c r="H11" s="48"/>
      <c r="I11" s="48"/>
      <c r="J11" s="48"/>
    </row>
    <row r="12" spans="1:10" ht="12.75">
      <c r="A12" s="48"/>
      <c r="B12" s="48"/>
      <c r="C12" s="48"/>
      <c r="D12" s="48"/>
      <c r="E12" s="48"/>
      <c r="F12" s="48"/>
      <c r="G12" s="48"/>
      <c r="H12" s="48"/>
      <c r="I12" s="48"/>
      <c r="J12" s="48"/>
    </row>
    <row r="13" spans="1:10" ht="12.75">
      <c r="A13" s="48"/>
      <c r="B13" s="48"/>
      <c r="C13" s="48"/>
      <c r="D13" s="48"/>
      <c r="E13" s="48"/>
      <c r="F13" s="48"/>
      <c r="G13" s="48"/>
      <c r="H13" s="48"/>
      <c r="I13" s="48"/>
      <c r="J13" s="48"/>
    </row>
    <row r="14" spans="1:10" ht="12.75">
      <c r="A14" s="48"/>
      <c r="B14" s="48"/>
      <c r="C14" s="48"/>
      <c r="D14" s="48"/>
      <c r="E14" s="48"/>
      <c r="F14" s="48"/>
      <c r="G14" s="48"/>
      <c r="H14" s="48"/>
      <c r="I14" s="48"/>
      <c r="J14" s="48"/>
    </row>
    <row r="15" spans="1:10" ht="12.75">
      <c r="A15" s="48"/>
      <c r="B15" s="48"/>
      <c r="C15" s="48"/>
      <c r="D15" s="48"/>
      <c r="E15" s="48"/>
      <c r="F15" s="48"/>
      <c r="G15" s="48"/>
      <c r="H15" s="48"/>
      <c r="I15" s="48"/>
      <c r="J15" s="48"/>
    </row>
    <row r="16" spans="1:10" ht="12.75">
      <c r="A16" s="48"/>
      <c r="B16" s="48"/>
      <c r="C16" s="48"/>
      <c r="D16" s="48"/>
      <c r="E16" s="48"/>
      <c r="F16" s="48"/>
      <c r="G16" s="48"/>
      <c r="H16" s="48"/>
      <c r="I16" s="48"/>
      <c r="J16" s="48"/>
    </row>
    <row r="17" spans="1:10" ht="12.75">
      <c r="A17" s="48"/>
      <c r="B17" s="48"/>
      <c r="C17" s="48"/>
      <c r="D17" s="48"/>
      <c r="E17" s="48"/>
      <c r="F17" s="48"/>
      <c r="G17" s="48"/>
      <c r="H17" s="48"/>
      <c r="I17" s="48"/>
      <c r="J17" s="48"/>
    </row>
    <row r="18" spans="1:10" ht="12.75">
      <c r="A18" s="48"/>
      <c r="B18" s="48"/>
      <c r="C18" s="48"/>
      <c r="D18" s="48"/>
      <c r="E18" s="48"/>
      <c r="F18" s="48"/>
      <c r="G18" s="48"/>
      <c r="H18" s="48"/>
      <c r="I18" s="48"/>
      <c r="J18" s="48"/>
    </row>
    <row r="19" spans="1:10" ht="12.75">
      <c r="A19" s="48"/>
      <c r="B19" s="48"/>
      <c r="C19" s="48"/>
      <c r="D19" s="48"/>
      <c r="E19" s="48"/>
      <c r="F19" s="48"/>
      <c r="G19" s="48"/>
      <c r="H19" s="48"/>
      <c r="I19" s="48"/>
      <c r="J19" s="48"/>
    </row>
    <row r="20" spans="1:10" ht="12.75">
      <c r="A20" s="48"/>
      <c r="B20" s="48"/>
      <c r="C20" s="48"/>
      <c r="D20" s="48"/>
      <c r="E20" s="48"/>
      <c r="F20" s="48"/>
      <c r="G20" s="48"/>
      <c r="H20" s="48"/>
      <c r="I20" s="48"/>
      <c r="J20" s="48"/>
    </row>
    <row r="21" spans="1:10" ht="12.75">
      <c r="A21" s="48"/>
      <c r="B21" s="48"/>
      <c r="C21" s="48"/>
      <c r="D21" s="48"/>
      <c r="E21" s="48"/>
      <c r="F21" s="48"/>
      <c r="G21" s="48"/>
      <c r="H21" s="48"/>
      <c r="I21" s="48"/>
      <c r="J21" s="48"/>
    </row>
    <row r="22" spans="1:10" ht="12.75">
      <c r="A22" s="48"/>
      <c r="B22" s="48"/>
      <c r="C22" s="48"/>
      <c r="D22" s="48"/>
      <c r="E22" s="48"/>
      <c r="F22" s="48"/>
      <c r="G22" s="48"/>
      <c r="H22" s="48"/>
      <c r="I22" s="48"/>
      <c r="J22" s="48"/>
    </row>
    <row r="23" spans="1:10" ht="12.75">
      <c r="A23" s="48"/>
      <c r="B23" s="48"/>
      <c r="C23" s="48"/>
      <c r="D23" s="48"/>
      <c r="E23" s="48"/>
      <c r="F23" s="48"/>
      <c r="G23" s="48"/>
      <c r="H23" s="48"/>
      <c r="I23" s="48"/>
      <c r="J23" s="48"/>
    </row>
    <row r="24" spans="1:10" ht="12.75">
      <c r="A24" s="48"/>
      <c r="B24" s="48"/>
      <c r="C24" s="48"/>
      <c r="D24" s="48"/>
      <c r="E24" s="48"/>
      <c r="F24" s="48"/>
      <c r="G24" s="48"/>
      <c r="H24" s="48"/>
      <c r="I24" s="48"/>
      <c r="J24" s="48"/>
    </row>
    <row r="25" spans="1:10" ht="12.75">
      <c r="A25" s="48"/>
      <c r="B25" s="48"/>
      <c r="C25" s="48"/>
      <c r="D25" s="48"/>
      <c r="E25" s="48"/>
      <c r="F25" s="48"/>
      <c r="G25" s="48"/>
      <c r="H25" s="48"/>
      <c r="I25" s="48"/>
      <c r="J25" s="48"/>
    </row>
    <row r="26" spans="1:10" ht="12.75">
      <c r="A26" s="48"/>
      <c r="B26" s="48"/>
      <c r="C26" s="48"/>
      <c r="D26" s="48"/>
      <c r="E26" s="48"/>
      <c r="F26" s="48"/>
      <c r="G26" s="48"/>
      <c r="H26" s="48"/>
      <c r="I26" s="48"/>
      <c r="J26" s="48"/>
    </row>
    <row r="27" spans="1:10" ht="12.75">
      <c r="A27" s="48"/>
      <c r="B27" s="48"/>
      <c r="C27" s="48"/>
      <c r="D27" s="48"/>
      <c r="E27" s="48"/>
      <c r="F27" s="48"/>
      <c r="G27" s="48"/>
      <c r="H27" s="48"/>
      <c r="I27" s="48"/>
      <c r="J27" s="48"/>
    </row>
    <row r="28" spans="1:10" ht="12.75">
      <c r="A28" s="48"/>
      <c r="B28" s="48"/>
      <c r="C28" s="48"/>
      <c r="D28" s="48"/>
      <c r="E28" s="48"/>
      <c r="F28" s="48"/>
      <c r="G28" s="48"/>
      <c r="H28" s="48"/>
      <c r="I28" s="48"/>
      <c r="J28" s="48"/>
    </row>
    <row r="29" spans="1:10" ht="12.75" customHeight="1">
      <c r="A29" s="83" t="str">
        <f>'Data 4.11'!A7:D7</f>
        <v>4.11.  Baisse des dépenses publiques d'éducation en pourcentage du PIB entre 2010 et 2012</v>
      </c>
      <c r="B29" s="81"/>
      <c r="C29" s="81"/>
      <c r="D29" s="81"/>
      <c r="E29" s="81"/>
      <c r="F29" s="81"/>
      <c r="G29" s="81"/>
      <c r="H29" s="81"/>
      <c r="I29" s="81"/>
      <c r="J29" s="81"/>
    </row>
    <row r="30" spans="1:10" ht="12.75" customHeight="1">
      <c r="A30" s="81" t="str">
        <f>'Data 4.11'!B9</f>
        <v>Indice de variation des dépenses publiques au titre des établissements d'enseignement en pourcentage du PIB, tous niveaux d'enseignement confondus</v>
      </c>
      <c r="B30" s="81"/>
      <c r="C30" s="81"/>
      <c r="D30" s="81"/>
      <c r="E30" s="81"/>
      <c r="F30" s="81"/>
      <c r="G30" s="81"/>
      <c r="H30" s="81"/>
      <c r="I30" s="81"/>
      <c r="J30" s="81"/>
    </row>
    <row r="31" spans="1:10" ht="12.75">
      <c r="A31" s="49"/>
      <c r="B31" s="49"/>
      <c r="C31" s="49"/>
      <c r="D31" s="49"/>
      <c r="E31" s="49"/>
      <c r="F31" s="49"/>
      <c r="G31" s="50"/>
      <c r="H31" s="50"/>
      <c r="I31" s="50"/>
      <c r="J31" s="50"/>
    </row>
    <row r="32" spans="1:10" ht="12.75">
      <c r="A32" s="48"/>
      <c r="B32" s="48"/>
      <c r="C32" s="48"/>
      <c r="D32" s="48"/>
      <c r="E32" s="48"/>
      <c r="F32" s="48"/>
      <c r="G32" s="48"/>
      <c r="H32" s="48"/>
      <c r="I32" s="48"/>
      <c r="J32" s="48"/>
    </row>
    <row r="33" spans="1:10" ht="12.75">
      <c r="A33" s="48"/>
      <c r="B33" s="48"/>
      <c r="C33" s="48"/>
      <c r="D33" s="48"/>
      <c r="E33" s="48"/>
      <c r="F33" s="48"/>
      <c r="G33" s="48"/>
      <c r="H33" s="48"/>
      <c r="I33" s="48"/>
      <c r="J33" s="48"/>
    </row>
    <row r="34" spans="1:10" ht="12.75">
      <c r="A34" s="48"/>
      <c r="B34" s="48"/>
      <c r="C34" s="48"/>
      <c r="D34" s="48"/>
      <c r="E34" s="48"/>
      <c r="F34" s="48"/>
      <c r="G34" s="48"/>
      <c r="H34" s="48"/>
      <c r="I34" s="48"/>
      <c r="J34" s="48"/>
    </row>
    <row r="35" spans="1:10" ht="12.75">
      <c r="A35" s="48"/>
      <c r="B35" s="48"/>
      <c r="C35" s="48"/>
      <c r="D35" s="48"/>
      <c r="E35" s="48"/>
      <c r="F35" s="48"/>
      <c r="G35" s="48"/>
      <c r="H35" s="48"/>
      <c r="I35" s="48"/>
      <c r="J35" s="48"/>
    </row>
    <row r="36" spans="1:10" ht="12.75">
      <c r="A36" s="48"/>
      <c r="B36" s="48"/>
      <c r="C36" s="48"/>
      <c r="D36" s="48"/>
      <c r="E36" s="48"/>
      <c r="F36" s="48"/>
      <c r="G36" s="48"/>
      <c r="H36" s="48"/>
      <c r="I36" s="48"/>
      <c r="J36" s="48"/>
    </row>
    <row r="37" spans="1:10" ht="12.75">
      <c r="A37" s="48"/>
      <c r="B37" s="48"/>
      <c r="C37" s="48"/>
      <c r="D37" s="48"/>
      <c r="E37" s="48"/>
      <c r="F37" s="48"/>
      <c r="G37" s="48"/>
      <c r="H37" s="48"/>
      <c r="I37" s="48"/>
      <c r="J37" s="48"/>
    </row>
    <row r="38" spans="1:10" ht="12.75">
      <c r="A38" s="48"/>
      <c r="B38" s="48"/>
      <c r="C38" s="48"/>
      <c r="D38" s="48"/>
      <c r="E38" s="48"/>
      <c r="F38" s="48"/>
      <c r="G38" s="48"/>
      <c r="H38" s="48"/>
      <c r="I38" s="48"/>
      <c r="J38" s="48"/>
    </row>
    <row r="39" spans="1:10" ht="12.75">
      <c r="A39" s="48"/>
      <c r="B39" s="48"/>
      <c r="C39" s="48"/>
      <c r="D39" s="48"/>
      <c r="E39" s="48"/>
      <c r="F39" s="48"/>
      <c r="G39" s="48"/>
      <c r="H39" s="48"/>
      <c r="I39" s="48"/>
      <c r="J39" s="48"/>
    </row>
    <row r="40" spans="1:10" ht="12.75">
      <c r="A40" s="48"/>
      <c r="B40" s="48"/>
      <c r="C40" s="48"/>
      <c r="D40" s="48"/>
      <c r="E40" s="48"/>
      <c r="F40" s="48"/>
      <c r="G40" s="48"/>
      <c r="H40" s="48"/>
      <c r="I40" s="48"/>
      <c r="J40" s="48"/>
    </row>
    <row r="41" spans="1:10" ht="12.75">
      <c r="A41" s="48"/>
      <c r="B41" s="48"/>
      <c r="C41" s="48"/>
      <c r="D41" s="48"/>
      <c r="E41" s="48"/>
      <c r="F41" s="48"/>
      <c r="G41" s="48"/>
      <c r="H41" s="48"/>
      <c r="I41" s="48"/>
      <c r="J41" s="48"/>
    </row>
    <row r="42" spans="1:10" ht="12.75">
      <c r="A42" s="48"/>
      <c r="B42" s="48"/>
      <c r="C42" s="48"/>
      <c r="D42" s="48"/>
      <c r="E42" s="48"/>
      <c r="F42" s="48"/>
      <c r="G42" s="48"/>
      <c r="H42" s="48"/>
      <c r="I42" s="48"/>
      <c r="J42" s="48"/>
    </row>
    <row r="43" spans="1:10" ht="12.75">
      <c r="A43" s="48"/>
      <c r="B43" s="48"/>
      <c r="C43" s="48"/>
      <c r="D43" s="48"/>
      <c r="E43" s="48"/>
      <c r="F43" s="48"/>
      <c r="G43" s="48"/>
      <c r="H43" s="48"/>
      <c r="I43" s="48"/>
      <c r="J43" s="48"/>
    </row>
    <row r="44" spans="1:10" ht="12.75">
      <c r="A44" s="48"/>
      <c r="B44" s="48"/>
      <c r="C44" s="48"/>
      <c r="D44" s="48"/>
      <c r="E44" s="48"/>
      <c r="F44" s="48"/>
      <c r="G44" s="48"/>
      <c r="H44" s="48"/>
      <c r="I44" s="48"/>
      <c r="J44" s="48"/>
    </row>
    <row r="45" spans="1:10" ht="12.75">
      <c r="A45" s="48"/>
      <c r="B45" s="48"/>
      <c r="C45" s="48"/>
      <c r="D45" s="48"/>
      <c r="E45" s="48"/>
      <c r="F45" s="48"/>
      <c r="G45" s="48"/>
      <c r="H45" s="48"/>
      <c r="I45" s="48"/>
      <c r="J45" s="48"/>
    </row>
    <row r="46" spans="1:10" ht="12.75">
      <c r="A46" s="48"/>
      <c r="B46" s="48"/>
      <c r="C46" s="48"/>
      <c r="D46" s="48"/>
      <c r="E46" s="48"/>
      <c r="F46" s="48"/>
      <c r="G46" s="48"/>
      <c r="H46" s="48"/>
      <c r="I46" s="48"/>
      <c r="J46" s="48"/>
    </row>
    <row r="47" spans="1:10" ht="12.75">
      <c r="A47" s="48"/>
      <c r="B47" s="48"/>
      <c r="C47" s="48"/>
      <c r="D47" s="48"/>
      <c r="E47" s="48"/>
      <c r="F47" s="48"/>
      <c r="G47" s="48"/>
      <c r="H47" s="48"/>
      <c r="I47" s="51"/>
      <c r="J47" s="51"/>
    </row>
    <row r="48" spans="1:10" ht="12.75" customHeight="1">
      <c r="A48" s="48"/>
      <c r="B48" s="48"/>
      <c r="C48" s="48"/>
      <c r="D48" s="48"/>
      <c r="E48" s="48"/>
      <c r="F48" s="48"/>
      <c r="G48" s="12"/>
      <c r="H48" s="12"/>
      <c r="I48" s="12"/>
      <c r="J48" s="12"/>
    </row>
    <row r="49" spans="1:10" ht="12.75">
      <c r="A49" s="2"/>
      <c r="B49" s="2"/>
      <c r="C49" s="2"/>
      <c r="D49" s="2"/>
      <c r="E49" s="2"/>
      <c r="F49" s="2"/>
      <c r="G49" s="2"/>
      <c r="H49" s="2"/>
      <c r="I49" s="2"/>
      <c r="J49" s="2"/>
    </row>
    <row r="50" spans="1:10" ht="12.75">
      <c r="A50" s="2"/>
      <c r="B50" s="2"/>
      <c r="C50" s="2"/>
      <c r="D50" s="2"/>
      <c r="E50" s="2"/>
      <c r="F50" s="2"/>
      <c r="G50" s="2"/>
      <c r="H50" s="2"/>
      <c r="I50" s="2"/>
      <c r="J50" s="2"/>
    </row>
    <row r="51" spans="1:16" ht="12.75">
      <c r="A51" s="2"/>
      <c r="B51" s="2"/>
      <c r="C51" s="2"/>
      <c r="D51" s="2"/>
      <c r="E51" s="2"/>
      <c r="F51" s="2"/>
      <c r="G51" s="2"/>
      <c r="H51" s="2"/>
      <c r="I51" s="2"/>
      <c r="J51" s="2"/>
      <c r="K51" s="2"/>
      <c r="L51" s="2"/>
      <c r="M51" s="2"/>
      <c r="N51" s="2"/>
      <c r="O51" s="2"/>
      <c r="P51" s="2"/>
    </row>
    <row r="52" spans="1:10" s="54" customFormat="1" ht="12.75">
      <c r="A52" s="77" t="s">
        <v>191</v>
      </c>
      <c r="B52" s="77"/>
      <c r="C52" s="77"/>
      <c r="D52" s="77"/>
      <c r="E52" s="77"/>
      <c r="F52" s="77"/>
      <c r="G52" s="77"/>
      <c r="H52" s="77"/>
      <c r="I52" s="77"/>
      <c r="J52" s="77"/>
    </row>
    <row r="53" spans="1:10" s="54" customFormat="1" ht="12.75">
      <c r="A53" s="78" t="s">
        <v>189</v>
      </c>
      <c r="B53" s="78"/>
      <c r="C53" s="78"/>
      <c r="D53" s="78"/>
      <c r="E53" s="78"/>
      <c r="F53" s="78"/>
      <c r="G53" s="78"/>
      <c r="H53" s="78"/>
      <c r="I53" s="78"/>
      <c r="J53" s="78"/>
    </row>
    <row r="54" spans="1:10" s="54" customFormat="1" ht="12.75">
      <c r="A54" s="55"/>
      <c r="B54" s="55"/>
      <c r="C54" s="55"/>
      <c r="D54" s="55"/>
      <c r="E54" s="55"/>
      <c r="F54" s="55"/>
      <c r="G54" s="55"/>
      <c r="H54" s="55"/>
      <c r="I54" s="55"/>
      <c r="J54" s="55"/>
    </row>
    <row r="55" spans="1:10" s="54" customFormat="1" ht="12.75">
      <c r="A55" s="55"/>
      <c r="B55" s="55"/>
      <c r="C55" s="55"/>
      <c r="D55" s="55"/>
      <c r="E55" s="55"/>
      <c r="F55" s="55"/>
      <c r="G55" s="55"/>
      <c r="H55" s="55"/>
      <c r="I55" s="55"/>
      <c r="J55" s="55"/>
    </row>
    <row r="56" spans="1:10" s="54" customFormat="1" ht="12.75">
      <c r="A56" s="55"/>
      <c r="B56" s="55"/>
      <c r="C56" s="55"/>
      <c r="D56" s="55"/>
      <c r="E56" s="55"/>
      <c r="F56" s="55"/>
      <c r="G56" s="55"/>
      <c r="H56" s="55"/>
      <c r="I56" s="55"/>
      <c r="J56" s="55"/>
    </row>
    <row r="57" spans="1:10" s="54" customFormat="1" ht="12.75">
      <c r="A57" s="55"/>
      <c r="B57" s="55"/>
      <c r="C57" s="55"/>
      <c r="D57" s="55"/>
      <c r="E57" s="55"/>
      <c r="F57" s="55"/>
      <c r="G57" s="55"/>
      <c r="H57" s="55"/>
      <c r="I57" s="55"/>
      <c r="J57" s="55"/>
    </row>
    <row r="58" spans="1:10" s="54" customFormat="1" ht="12.75">
      <c r="A58" s="55"/>
      <c r="B58" s="55"/>
      <c r="C58" s="55"/>
      <c r="D58" s="55"/>
      <c r="E58" s="55"/>
      <c r="F58" s="55"/>
      <c r="G58" s="55"/>
      <c r="H58" s="55"/>
      <c r="I58" s="55"/>
      <c r="J58" s="55"/>
    </row>
    <row r="59" spans="1:10" s="54" customFormat="1" ht="12.75">
      <c r="A59" s="56"/>
      <c r="B59" s="56"/>
      <c r="C59" s="56"/>
      <c r="D59" s="56"/>
      <c r="E59" s="56"/>
      <c r="F59" s="56"/>
      <c r="G59" s="56"/>
      <c r="H59" s="56"/>
      <c r="I59" s="56"/>
      <c r="J59" s="56"/>
    </row>
    <row r="60" spans="1:10" s="54" customFormat="1" ht="12.75">
      <c r="A60" s="56"/>
      <c r="B60" s="56"/>
      <c r="C60" s="56"/>
      <c r="D60" s="56"/>
      <c r="E60" s="56"/>
      <c r="F60" s="56"/>
      <c r="G60" s="56"/>
      <c r="H60" s="56"/>
      <c r="I60" s="56"/>
      <c r="J60" s="56"/>
    </row>
    <row r="61" spans="1:10" s="54" customFormat="1" ht="15">
      <c r="A61" s="57"/>
      <c r="B61" s="56"/>
      <c r="C61" s="56"/>
      <c r="D61" s="56"/>
      <c r="E61" s="56"/>
      <c r="F61" s="56"/>
      <c r="G61" s="56"/>
      <c r="H61" s="56"/>
      <c r="I61" s="56"/>
      <c r="J61" s="56"/>
    </row>
    <row r="62" spans="1:10" s="54" customFormat="1" ht="12.75">
      <c r="A62" s="55"/>
      <c r="B62" s="55"/>
      <c r="C62" s="55"/>
      <c r="D62" s="55"/>
      <c r="E62" s="55"/>
      <c r="F62" s="55"/>
      <c r="G62" s="55"/>
      <c r="H62" s="55"/>
      <c r="I62" s="55"/>
      <c r="J62" s="55"/>
    </row>
    <row r="63" spans="1:10" s="54" customFormat="1" ht="12.75">
      <c r="A63" s="55"/>
      <c r="B63" s="55"/>
      <c r="C63" s="55"/>
      <c r="D63" s="55"/>
      <c r="E63" s="55"/>
      <c r="F63" s="55"/>
      <c r="G63" s="55"/>
      <c r="H63" s="55"/>
      <c r="I63" s="55"/>
      <c r="J63" s="55"/>
    </row>
    <row r="64" spans="1:10" s="54" customFormat="1" ht="12.75">
      <c r="A64" s="55"/>
      <c r="B64" s="55"/>
      <c r="C64" s="55"/>
      <c r="D64" s="55"/>
      <c r="E64" s="55"/>
      <c r="F64" s="55"/>
      <c r="G64" s="55"/>
      <c r="H64" s="55"/>
      <c r="I64" s="55"/>
      <c r="J64" s="55"/>
    </row>
    <row r="65" spans="1:10" s="54" customFormat="1" ht="12.75">
      <c r="A65" s="55"/>
      <c r="B65" s="55"/>
      <c r="C65" s="55"/>
      <c r="D65" s="55"/>
      <c r="E65" s="55"/>
      <c r="F65" s="55"/>
      <c r="G65" s="55"/>
      <c r="H65" s="55"/>
      <c r="I65" s="55"/>
      <c r="J65" s="55"/>
    </row>
    <row r="66" spans="1:10" s="54" customFormat="1" ht="12.75">
      <c r="A66" s="55"/>
      <c r="B66" s="55"/>
      <c r="C66" s="55"/>
      <c r="D66" s="55"/>
      <c r="E66" s="55"/>
      <c r="F66" s="55"/>
      <c r="G66" s="55"/>
      <c r="H66" s="55"/>
      <c r="I66" s="55"/>
      <c r="J66" s="55"/>
    </row>
    <row r="67" spans="1:10" s="54" customFormat="1" ht="12.75">
      <c r="A67" s="55"/>
      <c r="B67" s="55"/>
      <c r="C67" s="55"/>
      <c r="D67" s="55"/>
      <c r="E67" s="55"/>
      <c r="F67" s="55"/>
      <c r="G67" s="55"/>
      <c r="H67" s="55"/>
      <c r="I67" s="55"/>
      <c r="J67" s="55"/>
    </row>
    <row r="68" spans="1:10" s="54" customFormat="1" ht="12.75">
      <c r="A68" s="55"/>
      <c r="B68" s="55"/>
      <c r="C68" s="55"/>
      <c r="D68" s="55"/>
      <c r="E68" s="55"/>
      <c r="F68" s="55"/>
      <c r="G68" s="55"/>
      <c r="H68" s="55"/>
      <c r="I68" s="55"/>
      <c r="J68" s="55"/>
    </row>
    <row r="69" spans="1:10" s="54" customFormat="1" ht="12.75">
      <c r="A69" s="55"/>
      <c r="B69" s="55"/>
      <c r="C69" s="55"/>
      <c r="D69" s="55"/>
      <c r="E69" s="55"/>
      <c r="F69" s="55"/>
      <c r="G69" s="55"/>
      <c r="H69" s="55"/>
      <c r="I69" s="55"/>
      <c r="J69" s="55"/>
    </row>
    <row r="70" spans="1:10" s="54" customFormat="1" ht="12.75">
      <c r="A70" s="55"/>
      <c r="B70" s="55"/>
      <c r="C70" s="55"/>
      <c r="D70" s="55"/>
      <c r="E70" s="55"/>
      <c r="F70" s="55"/>
      <c r="G70" s="55"/>
      <c r="H70" s="55"/>
      <c r="I70" s="55"/>
      <c r="J70" s="55"/>
    </row>
    <row r="71" spans="1:10" s="54" customFormat="1" ht="12.75">
      <c r="A71" s="55"/>
      <c r="B71" s="55"/>
      <c r="C71" s="55"/>
      <c r="D71" s="55"/>
      <c r="E71" s="55"/>
      <c r="F71" s="55"/>
      <c r="G71" s="55"/>
      <c r="H71" s="55"/>
      <c r="I71" s="55"/>
      <c r="J71" s="55"/>
    </row>
    <row r="72" spans="1:10" s="54" customFormat="1" ht="12.75">
      <c r="A72" s="55"/>
      <c r="B72" s="55"/>
      <c r="C72" s="55"/>
      <c r="D72" s="55"/>
      <c r="E72" s="55"/>
      <c r="F72" s="55"/>
      <c r="G72" s="55"/>
      <c r="H72" s="55"/>
      <c r="I72" s="55"/>
      <c r="J72" s="55"/>
    </row>
    <row r="73" spans="1:10" ht="12.75">
      <c r="A73" s="3" t="s">
        <v>190</v>
      </c>
      <c r="B73" s="2"/>
      <c r="C73" s="2"/>
      <c r="D73" s="2"/>
      <c r="E73" s="2"/>
      <c r="F73" s="2"/>
      <c r="G73" s="2"/>
      <c r="H73" s="2"/>
      <c r="I73" s="2"/>
      <c r="J73" s="2"/>
    </row>
    <row r="75" ht="12.75">
      <c r="A75" s="3" t="s">
        <v>183</v>
      </c>
    </row>
    <row r="78" ht="12.75">
      <c r="A78" s="1" t="s">
        <v>88</v>
      </c>
    </row>
    <row r="79" ht="12.75">
      <c r="A79" s="1" t="s">
        <v>9</v>
      </c>
    </row>
  </sheetData>
  <mergeCells count="6">
    <mergeCell ref="A53:J53"/>
    <mergeCell ref="A6:J6"/>
    <mergeCell ref="A7:J8"/>
    <mergeCell ref="A29:J29"/>
    <mergeCell ref="A30:J30"/>
    <mergeCell ref="A52:J52"/>
  </mergeCells>
  <hyperlinks>
    <hyperlink ref="A1" r:id="rId1" display="http://dx.doi.org/10.1787/9789264261488-en"/>
    <hyperlink ref="A4" r:id="rId2" display="http://oe.cd/disclaime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4"/>
  <headerFooter>
    <oddFooter>&amp;R  OECD Society at a Glance 2016 via http://oe.cd/sag - &amp;A</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zoomScale="70" zoomScaleNormal="70" workbookViewId="0" topLeftCell="A1"/>
  </sheetViews>
  <sheetFormatPr defaultColWidth="11.421875" defaultRowHeight="12.75"/>
  <cols>
    <col min="1" max="1" width="21.140625" style="3" customWidth="1"/>
    <col min="2" max="2" width="69.7109375" style="16" customWidth="1"/>
    <col min="3" max="3" width="8.140625" style="16" bestFit="1" customWidth="1"/>
    <col min="4" max="4" width="19.7109375" style="18" bestFit="1" customWidth="1"/>
    <col min="5" max="6" width="11.421875" style="3" customWidth="1"/>
    <col min="7" max="8" width="21.7109375" style="3" customWidth="1"/>
    <col min="9" max="9" width="14.7109375" style="3" customWidth="1"/>
    <col min="10" max="10" width="9.00390625" style="3" customWidth="1"/>
    <col min="11" max="16" width="21.7109375" style="3" customWidth="1"/>
    <col min="17" max="16384" width="11.421875" style="3" customWidth="1"/>
  </cols>
  <sheetData>
    <row r="1" spans="1:4" s="88" customFormat="1" ht="12.75">
      <c r="A1" s="89" t="s">
        <v>192</v>
      </c>
      <c r="B1" s="90"/>
      <c r="C1" s="90"/>
      <c r="D1" s="91"/>
    </row>
    <row r="2" spans="1:4" s="88" customFormat="1" ht="12.75">
      <c r="A2" s="88">
        <v>4</v>
      </c>
      <c r="B2" s="90" t="s">
        <v>178</v>
      </c>
      <c r="C2" s="90"/>
      <c r="D2" s="91"/>
    </row>
    <row r="3" spans="1:4" s="88" customFormat="1" ht="12.75">
      <c r="A3" s="88" t="s">
        <v>193</v>
      </c>
      <c r="B3" s="90"/>
      <c r="C3" s="90"/>
      <c r="D3" s="91"/>
    </row>
    <row r="4" spans="1:4" s="88" customFormat="1" ht="12.75">
      <c r="A4" s="89" t="s">
        <v>194</v>
      </c>
      <c r="B4" s="90"/>
      <c r="C4" s="90"/>
      <c r="D4" s="91"/>
    </row>
    <row r="5" spans="2:4" s="88" customFormat="1" ht="12.75">
      <c r="B5" s="90"/>
      <c r="C5" s="90"/>
      <c r="D5" s="91"/>
    </row>
    <row r="6" spans="1:4" ht="12.75">
      <c r="A6" s="5" t="s">
        <v>90</v>
      </c>
      <c r="B6" s="17"/>
      <c r="C6" s="17"/>
      <c r="D6" s="23"/>
    </row>
    <row r="7" spans="2:3" ht="12.75">
      <c r="B7" s="17"/>
      <c r="C7" s="17"/>
    </row>
    <row r="8" spans="1:4" ht="30.75" customHeight="1">
      <c r="A8" s="34" t="s">
        <v>39</v>
      </c>
      <c r="B8" s="41" t="s">
        <v>91</v>
      </c>
      <c r="C8" s="35"/>
      <c r="D8" s="36"/>
    </row>
    <row r="9" spans="1:4" ht="46.5" customHeight="1">
      <c r="A9" s="8"/>
      <c r="B9" s="42" t="s">
        <v>188</v>
      </c>
      <c r="C9" s="37"/>
      <c r="D9" s="26"/>
    </row>
    <row r="10" spans="1:10" ht="12.75">
      <c r="A10" s="24" t="s">
        <v>30</v>
      </c>
      <c r="B10" s="25">
        <f>ROUND(C10,-2)</f>
        <v>22500</v>
      </c>
      <c r="C10" s="25">
        <v>22544.93612046179</v>
      </c>
      <c r="D10" s="27" t="s">
        <v>30</v>
      </c>
      <c r="I10" s="25"/>
      <c r="J10" s="25"/>
    </row>
    <row r="11" spans="1:10" ht="12.75">
      <c r="A11" s="24" t="s">
        <v>36</v>
      </c>
      <c r="B11" s="25">
        <f aca="true" t="shared" si="0" ref="B11:B48">ROUND(C11,-2)</f>
        <v>17500</v>
      </c>
      <c r="C11" s="25">
        <v>17485.428360207505</v>
      </c>
      <c r="D11" s="27" t="s">
        <v>0</v>
      </c>
      <c r="E11" s="4"/>
      <c r="F11" s="4"/>
      <c r="I11" s="25"/>
      <c r="J11" s="25"/>
    </row>
    <row r="12" spans="1:10" ht="12.75">
      <c r="A12" s="24" t="s">
        <v>37</v>
      </c>
      <c r="B12" s="25">
        <f t="shared" si="0"/>
        <v>15500</v>
      </c>
      <c r="C12" s="25">
        <v>15497.298399656933</v>
      </c>
      <c r="D12" s="27" t="s">
        <v>1</v>
      </c>
      <c r="E12" s="4"/>
      <c r="F12" s="4"/>
      <c r="I12" s="25"/>
      <c r="J12" s="25"/>
    </row>
    <row r="13" spans="1:10" ht="12.75">
      <c r="A13" s="24" t="s">
        <v>38</v>
      </c>
      <c r="B13" s="25">
        <f t="shared" si="0"/>
        <v>15500</v>
      </c>
      <c r="C13" s="25">
        <v>15494.279597549357</v>
      </c>
      <c r="D13" s="27" t="s">
        <v>2</v>
      </c>
      <c r="E13" s="4"/>
      <c r="F13" s="4"/>
      <c r="I13" s="25"/>
      <c r="J13" s="25"/>
    </row>
    <row r="14" spans="1:10" ht="12.75">
      <c r="A14" s="24" t="s">
        <v>34</v>
      </c>
      <c r="B14" s="25">
        <f t="shared" si="0"/>
        <v>13200</v>
      </c>
      <c r="C14" s="25">
        <v>13189.144717132642</v>
      </c>
      <c r="D14" s="27" t="s">
        <v>63</v>
      </c>
      <c r="E14" s="4"/>
      <c r="F14" s="4"/>
      <c r="I14" s="25"/>
      <c r="J14" s="25"/>
    </row>
    <row r="15" spans="1:10" ht="12.75">
      <c r="A15" s="24" t="s">
        <v>28</v>
      </c>
      <c r="B15" s="25">
        <f t="shared" si="0"/>
        <v>12700</v>
      </c>
      <c r="C15" s="25">
        <v>12742.135641619334</v>
      </c>
      <c r="D15" s="27" t="s">
        <v>61</v>
      </c>
      <c r="E15" s="4"/>
      <c r="F15" s="4"/>
      <c r="I15" s="25"/>
      <c r="J15" s="25"/>
    </row>
    <row r="16" spans="1:10" ht="12.75">
      <c r="A16" s="24" t="s">
        <v>35</v>
      </c>
      <c r="B16" s="25">
        <f t="shared" si="0"/>
        <v>12200</v>
      </c>
      <c r="C16" s="25">
        <v>12210.52605252276</v>
      </c>
      <c r="D16" s="27" t="s">
        <v>64</v>
      </c>
      <c r="E16" s="4"/>
      <c r="F16" s="4"/>
      <c r="I16" s="25"/>
      <c r="J16" s="25"/>
    </row>
    <row r="17" spans="1:10" ht="12.75">
      <c r="A17" s="24" t="s">
        <v>43</v>
      </c>
      <c r="B17" s="25">
        <f t="shared" si="0"/>
        <v>12100</v>
      </c>
      <c r="C17" s="25">
        <v>12134.54594714818</v>
      </c>
      <c r="D17" s="27" t="s">
        <v>6</v>
      </c>
      <c r="E17" s="4"/>
      <c r="F17" s="4"/>
      <c r="I17" s="25"/>
      <c r="J17" s="25"/>
    </row>
    <row r="18" spans="1:10" ht="12.75">
      <c r="A18" s="24" t="s">
        <v>26</v>
      </c>
      <c r="B18" s="25">
        <f t="shared" si="0"/>
        <v>12100</v>
      </c>
      <c r="C18" s="25">
        <v>12083.602375967626</v>
      </c>
      <c r="D18" s="27" t="s">
        <v>59</v>
      </c>
      <c r="E18" s="4"/>
      <c r="F18" s="24"/>
      <c r="I18" s="25"/>
      <c r="J18" s="25"/>
    </row>
    <row r="19" spans="1:10" ht="12.75">
      <c r="A19" s="24" t="s">
        <v>40</v>
      </c>
      <c r="B19" s="25">
        <f t="shared" si="0"/>
        <v>11700</v>
      </c>
      <c r="C19" s="25">
        <v>11670.760524534066</v>
      </c>
      <c r="D19" s="27" t="s">
        <v>3</v>
      </c>
      <c r="E19" s="4"/>
      <c r="F19" s="4"/>
      <c r="I19" s="25"/>
      <c r="J19" s="25"/>
    </row>
    <row r="20" spans="1:10" ht="12.75">
      <c r="A20" s="24" t="s">
        <v>32</v>
      </c>
      <c r="B20" s="25">
        <f t="shared" si="0"/>
        <v>11400</v>
      </c>
      <c r="C20" s="25">
        <v>11363.126994398437</v>
      </c>
      <c r="D20" s="27" t="s">
        <v>62</v>
      </c>
      <c r="E20" s="4"/>
      <c r="F20" s="4"/>
      <c r="I20" s="25"/>
      <c r="J20" s="25"/>
    </row>
    <row r="21" spans="1:10" ht="12.75">
      <c r="A21" s="24" t="s">
        <v>25</v>
      </c>
      <c r="B21" s="25">
        <f t="shared" si="0"/>
        <v>11000</v>
      </c>
      <c r="C21" s="25">
        <v>11029.99563455608</v>
      </c>
      <c r="D21" s="27" t="s">
        <v>58</v>
      </c>
      <c r="E21" s="4"/>
      <c r="F21" s="4"/>
      <c r="I21" s="25"/>
      <c r="J21" s="25"/>
    </row>
    <row r="22" spans="1:10" ht="12.75">
      <c r="A22" s="24" t="s">
        <v>27</v>
      </c>
      <c r="B22" s="25">
        <f t="shared" si="0"/>
        <v>10700</v>
      </c>
      <c r="C22" s="25">
        <v>10739.816452757354</v>
      </c>
      <c r="D22" s="27" t="s">
        <v>60</v>
      </c>
      <c r="E22" s="4"/>
      <c r="F22" s="24"/>
      <c r="I22" s="25"/>
      <c r="J22" s="25"/>
    </row>
    <row r="23" spans="1:10" ht="12.75">
      <c r="A23" s="24" t="s">
        <v>29</v>
      </c>
      <c r="B23" s="25">
        <f t="shared" si="0"/>
        <v>10500</v>
      </c>
      <c r="C23" s="25">
        <v>10450.108841218516</v>
      </c>
      <c r="D23" s="27" t="s">
        <v>29</v>
      </c>
      <c r="E23" s="4"/>
      <c r="F23" s="4"/>
      <c r="I23" s="25"/>
      <c r="J23" s="25"/>
    </row>
    <row r="24" spans="1:10" ht="12.75">
      <c r="A24" s="24" t="s">
        <v>44</v>
      </c>
      <c r="B24" s="25">
        <f t="shared" si="0"/>
        <v>10300</v>
      </c>
      <c r="C24" s="25">
        <v>10346.77974945749</v>
      </c>
      <c r="D24" s="27" t="s">
        <v>7</v>
      </c>
      <c r="E24" s="4"/>
      <c r="F24" s="4"/>
      <c r="I24" s="25"/>
      <c r="J24" s="25"/>
    </row>
    <row r="25" spans="1:10" ht="12.75">
      <c r="A25" s="24" t="s">
        <v>24</v>
      </c>
      <c r="B25" s="25">
        <f t="shared" si="0"/>
        <v>10300</v>
      </c>
      <c r="C25" s="25">
        <v>10287.029268456705</v>
      </c>
      <c r="D25" s="27" t="s">
        <v>57</v>
      </c>
      <c r="E25" s="4"/>
      <c r="F25" s="24"/>
      <c r="I25" s="25"/>
      <c r="J25" s="25"/>
    </row>
    <row r="26" spans="1:10" ht="12.75">
      <c r="A26" s="28" t="s">
        <v>67</v>
      </c>
      <c r="B26" s="76">
        <f t="shared" si="0"/>
        <v>10000</v>
      </c>
      <c r="C26" s="76">
        <f>AVERAGE(C10:C25,C27:C42)</f>
        <v>10024.655378875816</v>
      </c>
      <c r="D26" s="29" t="s">
        <v>66</v>
      </c>
      <c r="E26" s="4"/>
      <c r="F26" s="4"/>
      <c r="I26" s="25"/>
      <c r="J26" s="25"/>
    </row>
    <row r="27" spans="1:10" ht="12.75">
      <c r="A27" s="24" t="s">
        <v>17</v>
      </c>
      <c r="B27" s="25">
        <f t="shared" si="0"/>
        <v>9600</v>
      </c>
      <c r="C27" s="25">
        <v>9569.235379303527</v>
      </c>
      <c r="D27" s="27" t="s">
        <v>52</v>
      </c>
      <c r="E27" s="4"/>
      <c r="F27" s="4"/>
      <c r="I27" s="25"/>
      <c r="J27" s="25"/>
    </row>
    <row r="28" spans="1:10" ht="12.75">
      <c r="A28" s="24" t="s">
        <v>41</v>
      </c>
      <c r="B28" s="25">
        <f t="shared" si="0"/>
        <v>9400</v>
      </c>
      <c r="C28" s="25">
        <v>9443.172569702134</v>
      </c>
      <c r="D28" s="27" t="s">
        <v>4</v>
      </c>
      <c r="E28" s="4"/>
      <c r="F28" s="4"/>
      <c r="I28" s="25"/>
      <c r="J28" s="25"/>
    </row>
    <row r="29" spans="1:10" ht="12.75">
      <c r="A29" s="24" t="s">
        <v>23</v>
      </c>
      <c r="B29" s="25">
        <f t="shared" si="0"/>
        <v>9000</v>
      </c>
      <c r="C29" s="25">
        <v>9040.175772641958</v>
      </c>
      <c r="D29" s="27" t="s">
        <v>56</v>
      </c>
      <c r="E29" s="4"/>
      <c r="F29" s="4"/>
      <c r="I29" s="25"/>
      <c r="J29" s="25"/>
    </row>
    <row r="30" spans="1:10" ht="12.75">
      <c r="A30" s="24" t="s">
        <v>20</v>
      </c>
      <c r="B30" s="25">
        <f t="shared" si="0"/>
        <v>9000</v>
      </c>
      <c r="C30" s="25">
        <v>9031.486698594927</v>
      </c>
      <c r="D30" s="27" t="s">
        <v>54</v>
      </c>
      <c r="E30" s="4"/>
      <c r="F30" s="4"/>
      <c r="I30" s="25"/>
      <c r="J30" s="25"/>
    </row>
    <row r="31" spans="1:10" ht="12.75">
      <c r="A31" s="24" t="s">
        <v>22</v>
      </c>
      <c r="B31" s="25">
        <f t="shared" si="0"/>
        <v>8700</v>
      </c>
      <c r="C31" s="25">
        <v>8743.515095272873</v>
      </c>
      <c r="D31" s="27" t="s">
        <v>55</v>
      </c>
      <c r="E31" s="4"/>
      <c r="F31" s="4"/>
      <c r="I31" s="25"/>
      <c r="J31" s="25"/>
    </row>
    <row r="32" spans="1:10" ht="12.75">
      <c r="A32" s="24" t="s">
        <v>21</v>
      </c>
      <c r="B32" s="25">
        <f t="shared" si="0"/>
        <v>8000</v>
      </c>
      <c r="C32" s="25">
        <v>7951.7207578789385</v>
      </c>
      <c r="D32" s="27" t="s">
        <v>21</v>
      </c>
      <c r="E32" s="4"/>
      <c r="F32" s="4"/>
      <c r="I32" s="25"/>
      <c r="J32" s="25"/>
    </row>
    <row r="33" spans="1:10" ht="12.75">
      <c r="A33" s="24" t="s">
        <v>18</v>
      </c>
      <c r="B33" s="25">
        <f t="shared" si="0"/>
        <v>7900</v>
      </c>
      <c r="C33" s="25">
        <v>7903.103881319629</v>
      </c>
      <c r="D33" s="27" t="s">
        <v>53</v>
      </c>
      <c r="E33" s="4"/>
      <c r="F33" s="4"/>
      <c r="I33" s="25"/>
      <c r="J33" s="25"/>
    </row>
    <row r="34" spans="1:10" ht="12.75">
      <c r="A34" s="24" t="s">
        <v>16</v>
      </c>
      <c r="B34" s="25">
        <f t="shared" si="0"/>
        <v>7700</v>
      </c>
      <c r="C34" s="25">
        <v>7683.615301038498</v>
      </c>
      <c r="D34" s="27" t="s">
        <v>82</v>
      </c>
      <c r="E34" s="4"/>
      <c r="F34" s="4"/>
      <c r="I34" s="25"/>
      <c r="J34" s="25"/>
    </row>
    <row r="35" spans="1:10" ht="12.75">
      <c r="A35" s="24" t="s">
        <v>12</v>
      </c>
      <c r="B35" s="25">
        <f t="shared" si="0"/>
        <v>7400</v>
      </c>
      <c r="C35" s="25">
        <v>7397.9681591112</v>
      </c>
      <c r="D35" s="27" t="s">
        <v>49</v>
      </c>
      <c r="E35" s="4"/>
      <c r="F35" s="4"/>
      <c r="I35" s="25"/>
      <c r="J35" s="25"/>
    </row>
    <row r="36" spans="1:10" ht="12.75">
      <c r="A36" s="24" t="s">
        <v>11</v>
      </c>
      <c r="B36" s="25">
        <f t="shared" si="0"/>
        <v>6900</v>
      </c>
      <c r="C36" s="25">
        <v>6878.484219457436</v>
      </c>
      <c r="D36" s="27" t="s">
        <v>48</v>
      </c>
      <c r="E36" s="4"/>
      <c r="F36" s="4"/>
      <c r="I36" s="25"/>
      <c r="J36" s="25"/>
    </row>
    <row r="37" spans="1:10" ht="12.75">
      <c r="A37" s="24" t="s">
        <v>15</v>
      </c>
      <c r="B37" s="25">
        <f t="shared" si="0"/>
        <v>6100</v>
      </c>
      <c r="C37" s="25">
        <v>6072.420094856384</v>
      </c>
      <c r="D37" s="27" t="s">
        <v>83</v>
      </c>
      <c r="E37" s="4"/>
      <c r="F37" s="4"/>
      <c r="I37" s="25"/>
      <c r="J37" s="25"/>
    </row>
    <row r="38" spans="1:10" ht="12.75">
      <c r="A38" s="24" t="s">
        <v>14</v>
      </c>
      <c r="B38" s="25">
        <f t="shared" si="0"/>
        <v>5600</v>
      </c>
      <c r="C38" s="25">
        <v>5564.253206089123</v>
      </c>
      <c r="D38" s="27" t="s">
        <v>51</v>
      </c>
      <c r="E38" s="4"/>
      <c r="F38" s="4"/>
      <c r="I38" s="25"/>
      <c r="J38" s="25"/>
    </row>
    <row r="39" spans="1:10" ht="12.75">
      <c r="A39" s="24" t="s">
        <v>13</v>
      </c>
      <c r="B39" s="25">
        <f t="shared" si="0"/>
        <v>5200</v>
      </c>
      <c r="C39" s="25">
        <v>5234.557582290962</v>
      </c>
      <c r="D39" s="27" t="s">
        <v>50</v>
      </c>
      <c r="E39" s="4"/>
      <c r="F39" s="4"/>
      <c r="I39" s="25"/>
      <c r="J39" s="25"/>
    </row>
    <row r="40" spans="1:10" ht="12.75">
      <c r="A40" s="24" t="s">
        <v>68</v>
      </c>
      <c r="B40" s="25">
        <f aca="true" t="shared" si="1" ref="B40">ROUND(C40,-2)</f>
        <v>4000</v>
      </c>
      <c r="C40" s="25">
        <v>3982.750884214917</v>
      </c>
      <c r="D40" s="27" t="s">
        <v>85</v>
      </c>
      <c r="E40" s="4"/>
      <c r="F40" s="4"/>
      <c r="I40" s="25"/>
      <c r="J40" s="25"/>
    </row>
    <row r="41" spans="1:10" ht="12.75">
      <c r="A41" s="24" t="s">
        <v>65</v>
      </c>
      <c r="B41" s="25">
        <f t="shared" si="0"/>
        <v>3500</v>
      </c>
      <c r="C41" s="25">
        <v>3513.567077592114</v>
      </c>
      <c r="D41" s="27" t="s">
        <v>10</v>
      </c>
      <c r="E41" s="4"/>
      <c r="F41" s="4"/>
      <c r="I41" s="25"/>
      <c r="J41" s="25"/>
    </row>
    <row r="42" spans="1:10" ht="12.75">
      <c r="A42" s="30" t="s">
        <v>42</v>
      </c>
      <c r="B42" s="25">
        <f t="shared" si="0"/>
        <v>3500</v>
      </c>
      <c r="C42" s="25">
        <v>3509.4307670165517</v>
      </c>
      <c r="D42" s="31" t="s">
        <v>5</v>
      </c>
      <c r="E42" s="4"/>
      <c r="F42" s="4"/>
      <c r="I42" s="25"/>
      <c r="J42" s="25"/>
    </row>
    <row r="43" spans="1:10" ht="12.75">
      <c r="A43" s="32"/>
      <c r="B43" s="25"/>
      <c r="C43" s="25"/>
      <c r="D43" s="33"/>
      <c r="E43" s="4"/>
      <c r="F43" s="4"/>
      <c r="I43" s="25"/>
      <c r="J43" s="25"/>
    </row>
    <row r="44" spans="1:10" ht="12.75">
      <c r="A44" s="32" t="s">
        <v>74</v>
      </c>
      <c r="B44" s="25">
        <f t="shared" si="0"/>
        <v>6200</v>
      </c>
      <c r="C44" s="25">
        <v>6189.73900282758</v>
      </c>
      <c r="D44" s="33" t="s">
        <v>84</v>
      </c>
      <c r="E44" s="4"/>
      <c r="F44" s="4"/>
      <c r="I44" s="25"/>
      <c r="J44" s="25"/>
    </row>
    <row r="45" spans="1:10" ht="12.75">
      <c r="A45" s="24" t="s">
        <v>73</v>
      </c>
      <c r="B45" s="25">
        <f t="shared" si="0"/>
        <v>3600</v>
      </c>
      <c r="C45" s="25">
        <v>3633.0469458558546</v>
      </c>
      <c r="D45" s="27" t="s">
        <v>46</v>
      </c>
      <c r="E45" s="4"/>
      <c r="F45" s="24"/>
      <c r="I45" s="25"/>
      <c r="J45" s="25"/>
    </row>
    <row r="46" spans="1:10" ht="12.75">
      <c r="A46" s="24" t="s">
        <v>75</v>
      </c>
      <c r="B46" s="25">
        <f t="shared" si="0"/>
        <v>3400</v>
      </c>
      <c r="C46" s="25">
        <v>3441.191206090008</v>
      </c>
      <c r="D46" s="27" t="s">
        <v>47</v>
      </c>
      <c r="E46" s="4"/>
      <c r="F46" s="4"/>
      <c r="I46" s="25"/>
      <c r="J46" s="25"/>
    </row>
    <row r="47" spans="1:10" ht="12.75">
      <c r="A47" s="30" t="s">
        <v>69</v>
      </c>
      <c r="B47" s="25">
        <f t="shared" si="0"/>
        <v>3300</v>
      </c>
      <c r="C47" s="25">
        <v>3290.79326364055</v>
      </c>
      <c r="D47" s="31" t="s">
        <v>86</v>
      </c>
      <c r="E47" s="4"/>
      <c r="F47" s="4"/>
      <c r="H47" s="4"/>
      <c r="I47" s="25"/>
      <c r="J47" s="25"/>
    </row>
    <row r="48" spans="1:10" ht="12.75">
      <c r="A48" s="38" t="s">
        <v>71</v>
      </c>
      <c r="B48" s="39">
        <f t="shared" si="0"/>
        <v>1400</v>
      </c>
      <c r="C48" s="39">
        <v>1396.608331449557</v>
      </c>
      <c r="D48" s="40" t="s">
        <v>45</v>
      </c>
      <c r="E48" s="4"/>
      <c r="F48" s="4"/>
      <c r="I48" s="25"/>
      <c r="J48" s="25"/>
    </row>
    <row r="49" spans="1:10" ht="12.75">
      <c r="A49" s="30"/>
      <c r="B49" s="25"/>
      <c r="C49" s="25"/>
      <c r="D49" s="31"/>
      <c r="E49" s="4"/>
      <c r="F49" s="4"/>
      <c r="I49" s="25"/>
      <c r="J49" s="25"/>
    </row>
    <row r="50" spans="1:3" ht="12.75">
      <c r="A50" s="3" t="s">
        <v>89</v>
      </c>
      <c r="B50" s="19"/>
      <c r="C50" s="19"/>
    </row>
    <row r="51" spans="2:3" ht="12.75">
      <c r="B51" s="19"/>
      <c r="C51" s="19"/>
    </row>
    <row r="52" spans="1:3" ht="12.75">
      <c r="A52" s="3" t="s">
        <v>96</v>
      </c>
      <c r="B52" s="19"/>
      <c r="C52" s="19"/>
    </row>
    <row r="53" spans="2:10" ht="12.75">
      <c r="B53" s="19"/>
      <c r="C53" s="19"/>
      <c r="J53" s="24"/>
    </row>
    <row r="56" spans="1:4" ht="42.75" customHeight="1">
      <c r="A56" s="84" t="s">
        <v>88</v>
      </c>
      <c r="B56" s="84"/>
      <c r="C56" s="84"/>
      <c r="D56" s="84"/>
    </row>
    <row r="57" spans="1:4" ht="42.75" customHeight="1">
      <c r="A57" s="84" t="s">
        <v>9</v>
      </c>
      <c r="B57" s="84"/>
      <c r="C57" s="84"/>
      <c r="D57" s="84"/>
    </row>
  </sheetData>
  <mergeCells count="2">
    <mergeCell ref="A56:D56"/>
    <mergeCell ref="A57:D57"/>
  </mergeCells>
  <hyperlinks>
    <hyperlink ref="A1" r:id="rId1" display="http://dx.doi.org/10.1787/9789264261488-en"/>
    <hyperlink ref="A4" r:id="rId2" display="http://oe.cd/disclaime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2" r:id="rId3"/>
  <headerFooter>
    <oddFooter>&amp;R  OECD Society at a Glance 2016 via http://oe.cd/sag -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0"/>
  <sheetViews>
    <sheetView zoomScale="70" zoomScaleNormal="70" workbookViewId="0" topLeftCell="A1">
      <selection activeCell="A1" sqref="A1:D1"/>
    </sheetView>
  </sheetViews>
  <sheetFormatPr defaultColWidth="11.421875" defaultRowHeight="12.75"/>
  <cols>
    <col min="1" max="1" width="23.00390625" style="6" customWidth="1"/>
    <col min="2" max="3" width="29.421875" style="6" customWidth="1"/>
    <col min="4" max="4" width="21.00390625" style="6" customWidth="1"/>
    <col min="5" max="16384" width="11.421875" style="6" customWidth="1"/>
  </cols>
  <sheetData>
    <row r="1" s="92" customFormat="1" ht="12.75">
      <c r="A1" s="93" t="s">
        <v>192</v>
      </c>
    </row>
    <row r="2" spans="1:2" s="92" customFormat="1" ht="12.75">
      <c r="A2" s="92">
        <v>4</v>
      </c>
      <c r="B2" s="92" t="s">
        <v>178</v>
      </c>
    </row>
    <row r="3" s="92" customFormat="1" ht="12.75">
      <c r="A3" s="92" t="s">
        <v>193</v>
      </c>
    </row>
    <row r="4" s="92" customFormat="1" ht="12.75">
      <c r="A4" s="93" t="s">
        <v>194</v>
      </c>
    </row>
    <row r="5" s="92" customFormat="1" ht="12.75"/>
    <row r="6" spans="1:4" ht="27.75" customHeight="1">
      <c r="A6" s="86" t="s">
        <v>176</v>
      </c>
      <c r="B6" s="86"/>
      <c r="C6" s="86"/>
      <c r="D6" s="86"/>
    </row>
    <row r="7" spans="1:4" ht="34.5" customHeight="1">
      <c r="A7" s="86" t="s">
        <v>177</v>
      </c>
      <c r="B7" s="86"/>
      <c r="C7" s="86"/>
      <c r="D7" s="86"/>
    </row>
    <row r="8" spans="1:3" ht="39" customHeight="1">
      <c r="A8" s="10"/>
      <c r="B8" s="85" t="s">
        <v>99</v>
      </c>
      <c r="C8" s="85"/>
    </row>
    <row r="9" spans="1:3" ht="39" customHeight="1">
      <c r="A9" s="10"/>
      <c r="B9" s="85" t="s">
        <v>181</v>
      </c>
      <c r="C9" s="85"/>
    </row>
    <row r="10" spans="1:4" ht="25.5">
      <c r="A10" s="22" t="s">
        <v>39</v>
      </c>
      <c r="B10" s="47" t="s">
        <v>93</v>
      </c>
      <c r="C10" s="47" t="s">
        <v>94</v>
      </c>
      <c r="D10" s="22"/>
    </row>
    <row r="11" spans="2:3" ht="25.5">
      <c r="B11" s="47" t="s">
        <v>97</v>
      </c>
      <c r="C11" s="47" t="s">
        <v>98</v>
      </c>
    </row>
    <row r="12" spans="1:4" ht="12.75">
      <c r="A12" s="6" t="s">
        <v>11</v>
      </c>
      <c r="B12" s="43">
        <v>102.56583671420891</v>
      </c>
      <c r="C12" s="43">
        <v>86.37041281659668</v>
      </c>
      <c r="D12" s="20" t="s">
        <v>48</v>
      </c>
    </row>
    <row r="13" spans="1:4" ht="12.75">
      <c r="A13" s="6" t="s">
        <v>14</v>
      </c>
      <c r="B13" s="43">
        <v>94.47267526274676</v>
      </c>
      <c r="C13" s="43">
        <v>87.17072522897992</v>
      </c>
      <c r="D13" s="20" t="s">
        <v>51</v>
      </c>
    </row>
    <row r="14" spans="1:4" ht="12.75">
      <c r="A14" s="6" t="s">
        <v>21</v>
      </c>
      <c r="B14" s="43">
        <v>114.84888545282216</v>
      </c>
      <c r="C14" s="43">
        <v>90.08121400593545</v>
      </c>
      <c r="D14" s="20" t="s">
        <v>21</v>
      </c>
    </row>
    <row r="15" spans="1:4" ht="12.75">
      <c r="A15" s="6" t="s">
        <v>23</v>
      </c>
      <c r="B15" s="43">
        <v>106.60855037786868</v>
      </c>
      <c r="C15" s="43">
        <v>90.71683988611242</v>
      </c>
      <c r="D15" s="20" t="s">
        <v>56</v>
      </c>
    </row>
    <row r="16" spans="1:4" ht="12.75">
      <c r="A16" s="6" t="s">
        <v>44</v>
      </c>
      <c r="B16" s="43">
        <v>117.98489550556421</v>
      </c>
      <c r="C16" s="43">
        <v>90.76425103248664</v>
      </c>
      <c r="D16" s="20" t="s">
        <v>7</v>
      </c>
    </row>
    <row r="17" spans="1:4" ht="12.75">
      <c r="A17" s="6" t="s">
        <v>37</v>
      </c>
      <c r="B17" s="43">
        <v>105.10854576015355</v>
      </c>
      <c r="C17" s="43">
        <v>91.18843063177401</v>
      </c>
      <c r="D17" s="20" t="s">
        <v>1</v>
      </c>
    </row>
    <row r="18" spans="1:4" ht="12.75">
      <c r="A18" s="9" t="s">
        <v>33</v>
      </c>
      <c r="B18" s="45">
        <v>110.74976166275799</v>
      </c>
      <c r="C18" s="45">
        <v>92.31026971687109</v>
      </c>
      <c r="D18" s="20" t="s">
        <v>33</v>
      </c>
    </row>
    <row r="19" spans="1:4" ht="12.75">
      <c r="A19" s="6" t="s">
        <v>22</v>
      </c>
      <c r="B19" s="43">
        <v>97.29290983628977</v>
      </c>
      <c r="C19" s="43">
        <v>92.57405954444698</v>
      </c>
      <c r="D19" s="20" t="s">
        <v>55</v>
      </c>
    </row>
    <row r="20" spans="1:4" ht="12.75">
      <c r="A20" s="6" t="s">
        <v>38</v>
      </c>
      <c r="B20" s="43">
        <v>99.6242277524455</v>
      </c>
      <c r="C20" s="43">
        <v>92.80224941766922</v>
      </c>
      <c r="D20" s="20" t="s">
        <v>2</v>
      </c>
    </row>
    <row r="21" spans="1:4" ht="12.75">
      <c r="A21" s="6" t="s">
        <v>12</v>
      </c>
      <c r="B21" s="43">
        <v>99.11482044217856</v>
      </c>
      <c r="C21" s="43">
        <v>93.69400497725528</v>
      </c>
      <c r="D21" s="20" t="s">
        <v>49</v>
      </c>
    </row>
    <row r="22" spans="1:4" ht="12.75">
      <c r="A22" s="6" t="s">
        <v>15</v>
      </c>
      <c r="B22" s="43">
        <v>118.64910710424185</v>
      </c>
      <c r="C22" s="43">
        <v>94.85774002952469</v>
      </c>
      <c r="D22" s="20" t="s">
        <v>83</v>
      </c>
    </row>
    <row r="23" spans="1:4" ht="12.75">
      <c r="A23" s="6" t="s">
        <v>29</v>
      </c>
      <c r="B23" s="43">
        <v>104.74938736059711</v>
      </c>
      <c r="C23" s="43">
        <v>95.63554352464324</v>
      </c>
      <c r="D23" s="20" t="s">
        <v>29</v>
      </c>
    </row>
    <row r="24" spans="1:4" ht="12.75">
      <c r="A24" s="8" t="s">
        <v>32</v>
      </c>
      <c r="B24" s="43"/>
      <c r="C24" s="43">
        <v>96</v>
      </c>
      <c r="D24" s="20" t="s">
        <v>62</v>
      </c>
    </row>
    <row r="25" spans="1:4" ht="12.75">
      <c r="A25" s="6" t="s">
        <v>20</v>
      </c>
      <c r="B25" s="43">
        <v>107.22052917491224</v>
      </c>
      <c r="C25" s="43">
        <v>96.70870258075011</v>
      </c>
      <c r="D25" s="20" t="s">
        <v>54</v>
      </c>
    </row>
    <row r="26" spans="1:4" ht="12.75">
      <c r="A26" s="11" t="s">
        <v>67</v>
      </c>
      <c r="B26" s="52">
        <v>105.91603697590075</v>
      </c>
      <c r="C26" s="52">
        <v>96.92447071275294</v>
      </c>
      <c r="D26" s="53" t="s">
        <v>66</v>
      </c>
    </row>
    <row r="27" spans="1:4" ht="12.75">
      <c r="A27" s="6" t="s">
        <v>27</v>
      </c>
      <c r="B27" s="43">
        <v>110.6697156177896</v>
      </c>
      <c r="C27" s="43">
        <v>97.34128636828741</v>
      </c>
      <c r="D27" s="20" t="s">
        <v>60</v>
      </c>
    </row>
    <row r="28" spans="1:4" ht="12.75">
      <c r="A28" s="6" t="s">
        <v>42</v>
      </c>
      <c r="B28" s="43">
        <v>108.30399002697138</v>
      </c>
      <c r="C28" s="43">
        <v>98.57428698218317</v>
      </c>
      <c r="D28" s="20" t="s">
        <v>5</v>
      </c>
    </row>
    <row r="29" spans="1:4" ht="12.75">
      <c r="A29" s="6" t="s">
        <v>28</v>
      </c>
      <c r="B29" s="43">
        <v>102.2492619131718</v>
      </c>
      <c r="C29" s="43">
        <v>98.59052148409674</v>
      </c>
      <c r="D29" s="20" t="s">
        <v>61</v>
      </c>
    </row>
    <row r="30" spans="1:4" ht="12.75">
      <c r="A30" s="6" t="s">
        <v>24</v>
      </c>
      <c r="B30" s="43">
        <v>96.31529872179073</v>
      </c>
      <c r="C30" s="43">
        <v>99.3362260768364</v>
      </c>
      <c r="D30" s="20" t="s">
        <v>57</v>
      </c>
    </row>
    <row r="31" spans="1:4" ht="12.75">
      <c r="A31" s="6" t="s">
        <v>40</v>
      </c>
      <c r="B31" s="43">
        <v>105.57250976791886</v>
      </c>
      <c r="C31" s="43">
        <v>99.6939862642006</v>
      </c>
      <c r="D31" s="20" t="s">
        <v>3</v>
      </c>
    </row>
    <row r="32" spans="1:4" ht="12.75">
      <c r="A32" s="6" t="s">
        <v>35</v>
      </c>
      <c r="B32" s="43">
        <v>110.77355847674782</v>
      </c>
      <c r="C32" s="43">
        <v>99.81358141476485</v>
      </c>
      <c r="D32" s="20" t="s">
        <v>64</v>
      </c>
    </row>
    <row r="33" spans="1:4" ht="12.75">
      <c r="A33" s="6" t="s">
        <v>25</v>
      </c>
      <c r="B33" s="43">
        <v>111.47926481315709</v>
      </c>
      <c r="C33" s="43">
        <v>99.87088097447025</v>
      </c>
      <c r="D33" s="20" t="s">
        <v>58</v>
      </c>
    </row>
    <row r="34" spans="1:4" ht="12.75">
      <c r="A34" s="6" t="s">
        <v>17</v>
      </c>
      <c r="B34" s="43">
        <v>105.85308945714428</v>
      </c>
      <c r="C34" s="43">
        <v>101.0937646322913</v>
      </c>
      <c r="D34" s="20" t="s">
        <v>52</v>
      </c>
    </row>
    <row r="35" spans="1:4" ht="12.75">
      <c r="A35" s="6" t="s">
        <v>43</v>
      </c>
      <c r="B35" s="43">
        <v>101.71409418478976</v>
      </c>
      <c r="C35" s="43">
        <v>101.32505026883982</v>
      </c>
      <c r="D35" s="20" t="s">
        <v>6</v>
      </c>
    </row>
    <row r="36" spans="1:4" ht="12.75">
      <c r="A36" s="6" t="s">
        <v>36</v>
      </c>
      <c r="B36" s="43">
        <v>106.82546479745895</v>
      </c>
      <c r="C36" s="43">
        <v>102.06585990280502</v>
      </c>
      <c r="D36" s="20" t="s">
        <v>0</v>
      </c>
    </row>
    <row r="37" spans="1:4" ht="12.75">
      <c r="A37" s="6" t="s">
        <v>16</v>
      </c>
      <c r="B37" s="43">
        <v>106.93619556889199</v>
      </c>
      <c r="C37" s="43">
        <v>104.28299195854166</v>
      </c>
      <c r="D37" s="20" t="s">
        <v>82</v>
      </c>
    </row>
    <row r="38" spans="1:4" ht="12.75">
      <c r="A38" s="6" t="s">
        <v>18</v>
      </c>
      <c r="B38" s="43">
        <v>100.79690291930403</v>
      </c>
      <c r="C38" s="43">
        <v>104.73903114538602</v>
      </c>
      <c r="D38" s="20" t="s">
        <v>53</v>
      </c>
    </row>
    <row r="39" spans="1:4" ht="12.75">
      <c r="A39" s="6" t="s">
        <v>65</v>
      </c>
      <c r="B39" s="43">
        <v>117.85935788809346</v>
      </c>
      <c r="C39" s="43">
        <v>106.47455171198686</v>
      </c>
      <c r="D39" s="20" t="s">
        <v>10</v>
      </c>
    </row>
    <row r="40" spans="1:4" ht="12.75">
      <c r="A40" s="6" t="s">
        <v>13</v>
      </c>
      <c r="B40" s="43">
        <v>95.394161789303</v>
      </c>
      <c r="C40" s="43">
        <v>109.80871737934596</v>
      </c>
      <c r="D40" s="20" t="s">
        <v>50</v>
      </c>
    </row>
    <row r="41" spans="1:4" ht="12.75">
      <c r="B41" s="43"/>
      <c r="C41" s="43"/>
      <c r="D41" s="20"/>
    </row>
    <row r="42" spans="1:4" ht="12.75">
      <c r="A42" s="6" t="s">
        <v>75</v>
      </c>
      <c r="B42" s="43">
        <v>107.75125258726491</v>
      </c>
      <c r="C42" s="43">
        <v>104.18352410954435</v>
      </c>
      <c r="D42" s="20" t="s">
        <v>47</v>
      </c>
    </row>
    <row r="43" spans="1:4" ht="12.75">
      <c r="A43" s="44" t="s">
        <v>74</v>
      </c>
      <c r="B43" s="46">
        <v>100.019140747023</v>
      </c>
      <c r="C43" s="46">
        <v>104.39780306968262</v>
      </c>
      <c r="D43" s="21" t="s">
        <v>84</v>
      </c>
    </row>
    <row r="44" spans="1:3" ht="12.75">
      <c r="A44" s="7"/>
      <c r="B44" s="9"/>
      <c r="C44" s="9"/>
    </row>
    <row r="45" spans="1:3" ht="12.75">
      <c r="A45" s="3" t="s">
        <v>95</v>
      </c>
      <c r="B45" s="9"/>
      <c r="C45" s="9"/>
    </row>
    <row r="46" spans="1:3" ht="12.75">
      <c r="A46" s="13"/>
      <c r="B46" s="9"/>
      <c r="C46" s="9"/>
    </row>
    <row r="47" spans="1:3" ht="12.75">
      <c r="A47" s="9"/>
      <c r="B47" s="9"/>
      <c r="C47" s="9"/>
    </row>
    <row r="48" spans="1:4" ht="49.5" customHeight="1">
      <c r="A48" s="87" t="s">
        <v>8</v>
      </c>
      <c r="B48" s="87"/>
      <c r="C48" s="87"/>
      <c r="D48" s="87"/>
    </row>
    <row r="49" spans="1:3" ht="12.75">
      <c r="A49" s="14"/>
      <c r="B49" s="9"/>
      <c r="C49" s="9"/>
    </row>
    <row r="50" spans="1:3" ht="12.75">
      <c r="A50" s="9"/>
      <c r="B50" s="9"/>
      <c r="C50" s="9"/>
    </row>
  </sheetData>
  <mergeCells count="5">
    <mergeCell ref="B8:C8"/>
    <mergeCell ref="B9:C9"/>
    <mergeCell ref="A6:D6"/>
    <mergeCell ref="A7:D7"/>
    <mergeCell ref="A48:D48"/>
  </mergeCells>
  <hyperlinks>
    <hyperlink ref="A1" r:id="rId1" display="http://dx.doi.org/10.1787/9789264261488-en"/>
    <hyperlink ref="A4" r:id="rId2" display="http://oe.cd/disclaime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4" r:id="rId3"/>
  <headerFooter>
    <oddFooter>&amp;R  OECD Society at a Glance 2016 via http://oe.cd/sag -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66"/>
  <sheetViews>
    <sheetView zoomScale="70" zoomScaleNormal="70" zoomScalePageLayoutView="85" workbookViewId="0" topLeftCell="A1"/>
  </sheetViews>
  <sheetFormatPr defaultColWidth="9.140625" defaultRowHeight="12.75"/>
  <cols>
    <col min="1" max="1" width="16.8515625" style="58" customWidth="1"/>
    <col min="2" max="2" width="13.57421875" style="58" customWidth="1"/>
    <col min="3" max="10" width="9.140625" style="58" customWidth="1"/>
    <col min="11" max="11" width="14.140625" style="74" customWidth="1"/>
    <col min="12" max="12" width="4.57421875" style="58" bestFit="1" customWidth="1"/>
    <col min="13" max="13" width="9.140625" style="58" customWidth="1"/>
    <col min="14" max="16" width="9.140625" style="59" customWidth="1"/>
    <col min="17" max="17" width="4.421875" style="59" bestFit="1" customWidth="1"/>
    <col min="18" max="18" width="9.140625" style="59" customWidth="1"/>
    <col min="19" max="19" width="4.421875" style="59" bestFit="1" customWidth="1"/>
    <col min="20" max="20" width="9.140625" style="59" customWidth="1"/>
    <col min="21" max="21" width="4.421875" style="59" bestFit="1" customWidth="1"/>
    <col min="22" max="22" width="9.140625" style="59" customWidth="1"/>
    <col min="23" max="23" width="3.00390625" style="59" bestFit="1" customWidth="1"/>
    <col min="24" max="24" width="9.140625" style="59" customWidth="1"/>
    <col min="25" max="25" width="4.7109375" style="59" customWidth="1"/>
    <col min="26" max="26" width="9.140625" style="59" customWidth="1"/>
    <col min="27" max="27" width="4.421875" style="59" customWidth="1"/>
    <col min="28" max="28" width="9.140625" style="59" customWidth="1"/>
    <col min="29" max="29" width="4.7109375" style="58" customWidth="1"/>
    <col min="30" max="30" width="9.140625" style="58" customWidth="1"/>
    <col min="31" max="31" width="3.57421875" style="58" customWidth="1"/>
    <col min="32" max="32" width="9.140625" style="58" customWidth="1"/>
    <col min="33" max="33" width="3.421875" style="58" customWidth="1"/>
    <col min="34" max="34" width="9.140625" style="58" customWidth="1"/>
    <col min="35" max="35" width="3.421875" style="58" customWidth="1"/>
    <col min="36" max="42" width="9.140625" style="58" customWidth="1"/>
    <col min="43" max="43" width="3.57421875" style="58" bestFit="1" customWidth="1"/>
    <col min="44" max="64" width="9.140625" style="58" customWidth="1"/>
    <col min="65" max="65" width="5.421875" style="58" customWidth="1"/>
    <col min="66" max="66" width="9.140625" style="58" customWidth="1"/>
    <col min="67" max="67" width="4.28125" style="58" customWidth="1"/>
    <col min="68" max="68" width="9.140625" style="58" customWidth="1"/>
    <col min="69" max="69" width="4.28125" style="58" customWidth="1"/>
    <col min="70" max="70" width="9.140625" style="58" customWidth="1"/>
    <col min="71" max="71" width="4.00390625" style="58" customWidth="1"/>
    <col min="72" max="72" width="9.140625" style="58" customWidth="1"/>
    <col min="73" max="73" width="5.00390625" style="58" customWidth="1"/>
    <col min="74" max="74" width="9.140625" style="58" customWidth="1"/>
    <col min="75" max="75" width="4.7109375" style="58" customWidth="1"/>
    <col min="76" max="76" width="9.140625" style="58" customWidth="1"/>
    <col min="77" max="77" width="3.8515625" style="58" customWidth="1"/>
    <col min="78" max="16384" width="9.140625" style="58" customWidth="1"/>
  </cols>
  <sheetData>
    <row r="1" spans="1:28" s="95" customFormat="1" ht="12.75">
      <c r="A1" s="89" t="s">
        <v>192</v>
      </c>
      <c r="K1" s="94"/>
      <c r="N1" s="96"/>
      <c r="O1" s="96"/>
      <c r="P1" s="96"/>
      <c r="Q1" s="96"/>
      <c r="R1" s="96"/>
      <c r="S1" s="96"/>
      <c r="T1" s="96"/>
      <c r="U1" s="96"/>
      <c r="V1" s="96"/>
      <c r="W1" s="96"/>
      <c r="X1" s="96"/>
      <c r="Y1" s="96"/>
      <c r="Z1" s="96"/>
      <c r="AA1" s="96"/>
      <c r="AB1" s="96"/>
    </row>
    <row r="2" spans="1:28" s="95" customFormat="1" ht="12.75">
      <c r="A2" s="95">
        <v>4</v>
      </c>
      <c r="B2" s="95" t="s">
        <v>178</v>
      </c>
      <c r="K2" s="94"/>
      <c r="N2" s="96"/>
      <c r="O2" s="96"/>
      <c r="P2" s="96"/>
      <c r="Q2" s="96"/>
      <c r="R2" s="96"/>
      <c r="S2" s="96"/>
      <c r="T2" s="96"/>
      <c r="U2" s="96"/>
      <c r="V2" s="96"/>
      <c r="W2" s="96"/>
      <c r="X2" s="96"/>
      <c r="Y2" s="96"/>
      <c r="Z2" s="96"/>
      <c r="AA2" s="96"/>
      <c r="AB2" s="96"/>
    </row>
    <row r="3" spans="1:28" s="95" customFormat="1" ht="12.75">
      <c r="A3" s="95" t="s">
        <v>193</v>
      </c>
      <c r="K3" s="94"/>
      <c r="N3" s="96"/>
      <c r="O3" s="96"/>
      <c r="P3" s="96"/>
      <c r="Q3" s="96"/>
      <c r="R3" s="96"/>
      <c r="S3" s="96"/>
      <c r="T3" s="96"/>
      <c r="U3" s="96"/>
      <c r="V3" s="96"/>
      <c r="W3" s="96"/>
      <c r="X3" s="96"/>
      <c r="Y3" s="96"/>
      <c r="Z3" s="96"/>
      <c r="AA3" s="96"/>
      <c r="AB3" s="96"/>
    </row>
    <row r="4" spans="1:28" s="95" customFormat="1" ht="12.75">
      <c r="A4" s="89" t="s">
        <v>194</v>
      </c>
      <c r="K4" s="94"/>
      <c r="N4" s="96"/>
      <c r="O4" s="96"/>
      <c r="P4" s="96"/>
      <c r="Q4" s="96"/>
      <c r="R4" s="96"/>
      <c r="S4" s="96"/>
      <c r="T4" s="96"/>
      <c r="U4" s="96"/>
      <c r="V4" s="96"/>
      <c r="W4" s="96"/>
      <c r="X4" s="96"/>
      <c r="Y4" s="96"/>
      <c r="Z4" s="96"/>
      <c r="AA4" s="96"/>
      <c r="AB4" s="96"/>
    </row>
    <row r="5" spans="11:28" s="95" customFormat="1" ht="12.75">
      <c r="K5" s="94"/>
      <c r="N5" s="96"/>
      <c r="O5" s="96"/>
      <c r="P5" s="96"/>
      <c r="Q5" s="96"/>
      <c r="R5" s="96"/>
      <c r="S5" s="96"/>
      <c r="T5" s="96"/>
      <c r="U5" s="96"/>
      <c r="V5" s="96"/>
      <c r="W5" s="96"/>
      <c r="X5" s="96"/>
      <c r="Y5" s="96"/>
      <c r="Z5" s="96"/>
      <c r="AA5" s="96"/>
      <c r="AB5" s="96"/>
    </row>
    <row r="6" spans="1:64" ht="12.75">
      <c r="A6" s="58" t="s">
        <v>122</v>
      </c>
      <c r="N6" s="59" t="s">
        <v>120</v>
      </c>
      <c r="AP6" s="58" t="s">
        <v>148</v>
      </c>
      <c r="BL6" s="58" t="s">
        <v>159</v>
      </c>
    </row>
    <row r="7" spans="3:64" ht="12.75">
      <c r="C7" s="58" t="s">
        <v>76</v>
      </c>
      <c r="E7" s="58" t="s">
        <v>117</v>
      </c>
      <c r="H7" s="58" t="s">
        <v>116</v>
      </c>
      <c r="N7" s="59" t="s">
        <v>119</v>
      </c>
      <c r="AP7" s="58" t="s">
        <v>149</v>
      </c>
      <c r="BL7" s="58" t="s">
        <v>160</v>
      </c>
    </row>
    <row r="8" spans="3:72" ht="12.75">
      <c r="C8" s="58" t="s">
        <v>118</v>
      </c>
      <c r="E8" s="58" t="s">
        <v>117</v>
      </c>
      <c r="H8" s="58" t="s">
        <v>116</v>
      </c>
      <c r="P8" s="59" t="s">
        <v>113</v>
      </c>
      <c r="R8" s="59" t="s">
        <v>123</v>
      </c>
      <c r="X8" s="59" t="s">
        <v>124</v>
      </c>
      <c r="Z8" s="69" t="s">
        <v>125</v>
      </c>
      <c r="AF8" s="58" t="s">
        <v>126</v>
      </c>
      <c r="AH8" s="58" t="s">
        <v>127</v>
      </c>
      <c r="AR8" s="58" t="s">
        <v>141</v>
      </c>
      <c r="AX8" s="58" t="s">
        <v>142</v>
      </c>
      <c r="BD8" s="58" t="s">
        <v>143</v>
      </c>
      <c r="BN8" s="58" t="s">
        <v>112</v>
      </c>
      <c r="BT8" s="58" t="s">
        <v>151</v>
      </c>
    </row>
    <row r="9" spans="18:76" ht="12.75">
      <c r="R9" s="59" t="s">
        <v>112</v>
      </c>
      <c r="T9" s="59" t="s">
        <v>128</v>
      </c>
      <c r="V9" s="59" t="s">
        <v>129</v>
      </c>
      <c r="Z9" s="59" t="s">
        <v>111</v>
      </c>
      <c r="AB9" s="59" t="s">
        <v>130</v>
      </c>
      <c r="AD9" s="58" t="s">
        <v>131</v>
      </c>
      <c r="AR9" s="58" t="s">
        <v>144</v>
      </c>
      <c r="AT9" s="58" t="s">
        <v>121</v>
      </c>
      <c r="AV9" s="58" t="s">
        <v>145</v>
      </c>
      <c r="AX9" s="58" t="s">
        <v>144</v>
      </c>
      <c r="AZ9" s="58" t="s">
        <v>121</v>
      </c>
      <c r="BB9" s="58" t="s">
        <v>145</v>
      </c>
      <c r="BD9" s="58" t="s">
        <v>144</v>
      </c>
      <c r="BF9" s="58" t="s">
        <v>121</v>
      </c>
      <c r="BH9" s="58" t="s">
        <v>145</v>
      </c>
      <c r="BM9" s="58" t="s">
        <v>152</v>
      </c>
      <c r="BN9" s="58" t="s">
        <v>153</v>
      </c>
      <c r="BP9" s="58" t="s">
        <v>154</v>
      </c>
      <c r="BR9" s="58" t="s">
        <v>155</v>
      </c>
      <c r="BT9" s="58" t="s">
        <v>153</v>
      </c>
      <c r="BV9" s="58" t="s">
        <v>154</v>
      </c>
      <c r="BX9" s="58" t="s">
        <v>155</v>
      </c>
    </row>
    <row r="10" spans="1:76" ht="25.5">
      <c r="A10" s="73" t="s">
        <v>162</v>
      </c>
      <c r="B10" s="58" t="s">
        <v>166</v>
      </c>
      <c r="C10" s="67">
        <f>BH47</f>
        <v>7886.171730268222</v>
      </c>
      <c r="D10" s="67"/>
      <c r="E10" s="64">
        <v>2445</v>
      </c>
      <c r="F10" s="64" t="s">
        <v>42</v>
      </c>
      <c r="G10" s="67"/>
      <c r="H10" s="64">
        <v>12752</v>
      </c>
      <c r="I10" s="64" t="s">
        <v>28</v>
      </c>
      <c r="J10" s="67"/>
      <c r="K10" s="74" t="s">
        <v>161</v>
      </c>
      <c r="L10" s="67">
        <f>H10/E10</f>
        <v>5.215541922290389</v>
      </c>
      <c r="N10" s="63"/>
      <c r="O10" s="63"/>
      <c r="P10" s="63">
        <v>1</v>
      </c>
      <c r="Q10" s="63"/>
      <c r="R10" s="63">
        <v>2</v>
      </c>
      <c r="S10" s="63"/>
      <c r="T10" s="63">
        <v>3</v>
      </c>
      <c r="U10" s="63"/>
      <c r="V10" s="63">
        <v>4</v>
      </c>
      <c r="W10" s="63"/>
      <c r="X10" s="63">
        <v>5</v>
      </c>
      <c r="Y10" s="63"/>
      <c r="Z10" s="63">
        <v>6</v>
      </c>
      <c r="AA10" s="63"/>
      <c r="AB10" s="63">
        <v>7</v>
      </c>
      <c r="AD10" s="58">
        <v>8</v>
      </c>
      <c r="AF10" s="58">
        <v>9</v>
      </c>
      <c r="AH10" s="58">
        <v>10</v>
      </c>
      <c r="AR10" s="58">
        <v>1</v>
      </c>
      <c r="AT10" s="58">
        <v>2</v>
      </c>
      <c r="AV10" s="58">
        <v>3</v>
      </c>
      <c r="AX10" s="58">
        <v>4</v>
      </c>
      <c r="AZ10" s="58">
        <v>5</v>
      </c>
      <c r="BB10" s="58">
        <v>6</v>
      </c>
      <c r="BD10" s="58">
        <v>7</v>
      </c>
      <c r="BF10" s="58">
        <v>8</v>
      </c>
      <c r="BH10" s="58">
        <v>9</v>
      </c>
      <c r="BN10" s="58">
        <v>1</v>
      </c>
      <c r="BP10" s="58">
        <v>2</v>
      </c>
      <c r="BR10" s="58">
        <v>3</v>
      </c>
      <c r="BT10" s="58">
        <v>4</v>
      </c>
      <c r="BV10" s="58">
        <v>5</v>
      </c>
      <c r="BX10" s="58">
        <v>6</v>
      </c>
    </row>
    <row r="11" spans="1:64" ht="12.75">
      <c r="C11" s="67"/>
      <c r="D11" s="67"/>
      <c r="E11" s="64"/>
      <c r="F11" s="64"/>
      <c r="G11" s="67"/>
      <c r="H11" s="64"/>
      <c r="I11" s="64"/>
      <c r="J11" s="67"/>
      <c r="L11" s="67"/>
      <c r="N11" s="63" t="s">
        <v>132</v>
      </c>
      <c r="O11" s="63"/>
      <c r="P11" s="63"/>
      <c r="Q11" s="63"/>
      <c r="R11" s="63"/>
      <c r="S11" s="63"/>
      <c r="T11" s="63"/>
      <c r="U11" s="63"/>
      <c r="V11" s="63"/>
      <c r="W11" s="63"/>
      <c r="X11" s="63"/>
      <c r="Y11" s="63"/>
      <c r="Z11" s="63"/>
      <c r="AA11" s="63"/>
      <c r="AB11" s="63"/>
      <c r="AP11" s="58" t="s">
        <v>132</v>
      </c>
      <c r="BL11" s="58" t="s">
        <v>132</v>
      </c>
    </row>
    <row r="12" spans="1:76" ht="12.75">
      <c r="A12" s="58" t="s">
        <v>113</v>
      </c>
      <c r="B12" s="58" t="s">
        <v>167</v>
      </c>
      <c r="C12" s="67">
        <f>P47</f>
        <v>8247.171476384221</v>
      </c>
      <c r="D12" s="67"/>
      <c r="E12" s="64">
        <v>2577</v>
      </c>
      <c r="F12" s="64" t="s">
        <v>65</v>
      </c>
      <c r="G12" s="67"/>
      <c r="H12" s="64">
        <v>20020</v>
      </c>
      <c r="I12" s="64" t="s">
        <v>30</v>
      </c>
      <c r="J12" s="67"/>
      <c r="K12" s="74" t="s">
        <v>115</v>
      </c>
      <c r="L12" s="67">
        <f>H12/E12</f>
        <v>7.76872332169189</v>
      </c>
      <c r="N12" s="63" t="s">
        <v>44</v>
      </c>
      <c r="O12" s="63"/>
      <c r="P12" s="62">
        <v>7704.6170229950585</v>
      </c>
      <c r="Q12" s="62"/>
      <c r="R12" s="62">
        <v>10573.88133267924</v>
      </c>
      <c r="S12" s="62"/>
      <c r="T12" s="62">
        <v>9581.361348049044</v>
      </c>
      <c r="U12" s="62"/>
      <c r="V12" s="62">
        <v>10164.748649691086</v>
      </c>
      <c r="W12" s="62"/>
      <c r="X12" s="62">
        <v>6379.343361689089</v>
      </c>
      <c r="Y12" s="62"/>
      <c r="Z12" s="62">
        <v>8266.730829807733</v>
      </c>
      <c r="AA12" s="62"/>
      <c r="AB12" s="62">
        <v>18795.09748374982</v>
      </c>
      <c r="AD12" s="58">
        <v>16858.510114705237</v>
      </c>
      <c r="AF12" s="58">
        <v>10455.076154996197</v>
      </c>
      <c r="AH12" s="58">
        <v>10346.77974945749</v>
      </c>
      <c r="AP12" s="58" t="s">
        <v>44</v>
      </c>
      <c r="AQ12" s="58">
        <v>1</v>
      </c>
      <c r="AR12" s="58">
        <v>0.2666013013397939</v>
      </c>
      <c r="AT12" s="58">
        <v>0.16503888374588413</v>
      </c>
      <c r="AV12" s="58">
        <v>0.431640185085678</v>
      </c>
      <c r="AX12" s="58">
        <v>3.9055265403441237</v>
      </c>
      <c r="AZ12" s="58">
        <v>47.394039158631614</v>
      </c>
      <c r="BB12" s="58">
        <v>20.53348618424594</v>
      </c>
      <c r="BD12" s="58">
        <v>10053.734090031521</v>
      </c>
      <c r="BF12" s="58">
        <v>10298.38692527871</v>
      </c>
      <c r="BH12" s="58">
        <v>10145.892658265999</v>
      </c>
      <c r="BL12" s="58" t="s">
        <v>44</v>
      </c>
      <c r="BN12" s="58">
        <v>11009.941094348324</v>
      </c>
      <c r="BP12" s="58">
        <v>6382.10510973337</v>
      </c>
      <c r="BR12" s="58">
        <v>10573.88133267924</v>
      </c>
      <c r="BT12" s="58">
        <v>11272.430985325618</v>
      </c>
      <c r="BV12" s="58">
        <v>6377.670864884712</v>
      </c>
      <c r="BX12" s="58">
        <v>9076.288829865403</v>
      </c>
    </row>
    <row r="13" spans="1:76" s="70" customFormat="1" ht="12.75">
      <c r="A13" s="58"/>
      <c r="B13" s="58"/>
      <c r="C13" s="58"/>
      <c r="D13" s="58"/>
      <c r="E13" s="58"/>
      <c r="F13" s="58"/>
      <c r="G13" s="58"/>
      <c r="H13" s="58"/>
      <c r="I13" s="58"/>
      <c r="J13" s="58"/>
      <c r="K13" s="74"/>
      <c r="L13" s="58"/>
      <c r="N13" s="71" t="s">
        <v>34</v>
      </c>
      <c r="O13" s="71"/>
      <c r="P13" s="72">
        <v>9563.47661270139</v>
      </c>
      <c r="Q13" s="72"/>
      <c r="R13" s="72">
        <v>13632.38471134683</v>
      </c>
      <c r="S13" s="72"/>
      <c r="T13" s="72">
        <v>14012.606318700948</v>
      </c>
      <c r="U13" s="72"/>
      <c r="V13" s="72">
        <v>13805.608198532404</v>
      </c>
      <c r="W13" s="72"/>
      <c r="X13" s="72">
        <v>5211.8312005674725</v>
      </c>
      <c r="Y13" s="72"/>
      <c r="Z13" s="72">
        <v>15070.706287938929</v>
      </c>
      <c r="AA13" s="72"/>
      <c r="AB13" s="72">
        <v>15641.03333341894</v>
      </c>
      <c r="AD13" s="70">
        <v>15548.518697772088</v>
      </c>
      <c r="AF13" s="70">
        <v>11616.456126887293</v>
      </c>
      <c r="AH13" s="70">
        <v>13189.144717132642</v>
      </c>
      <c r="AP13" s="70" t="s">
        <v>34</v>
      </c>
      <c r="AR13" s="70">
        <v>0.09158407524896231</v>
      </c>
      <c r="AT13" s="70">
        <v>0.46758558381117066</v>
      </c>
      <c r="AV13" s="70">
        <v>0.559169659060133</v>
      </c>
      <c r="AX13" s="70">
        <v>69.12063438097086</v>
      </c>
      <c r="AZ13" s="70">
        <v>86.86254034175383</v>
      </c>
      <c r="BB13" s="70">
        <v>83.95666727756881</v>
      </c>
      <c r="BD13" s="70">
        <v>9433.839440671132</v>
      </c>
      <c r="BF13" s="70">
        <v>7716.4096110537985</v>
      </c>
      <c r="BH13" s="70">
        <v>7953.562593584031</v>
      </c>
      <c r="BL13" s="70" t="s">
        <v>34</v>
      </c>
      <c r="BN13" s="70">
        <v>13632.38471134683</v>
      </c>
      <c r="BQ13" s="70" t="s">
        <v>105</v>
      </c>
      <c r="BR13" s="70">
        <v>13632.38471134683</v>
      </c>
      <c r="BT13" s="70">
        <v>13018.496876550915</v>
      </c>
      <c r="BV13" s="70">
        <v>13645.367803383107</v>
      </c>
      <c r="BX13" s="70">
        <v>13416.483582341796</v>
      </c>
    </row>
    <row r="14" spans="1:76" ht="25.5">
      <c r="A14" s="73" t="s">
        <v>163</v>
      </c>
      <c r="B14" s="58" t="s">
        <v>168</v>
      </c>
      <c r="C14" s="67">
        <f>R47</f>
        <v>9626.835131990132</v>
      </c>
      <c r="D14" s="67"/>
      <c r="E14" s="64">
        <v>2367</v>
      </c>
      <c r="F14" s="64" t="s">
        <v>42</v>
      </c>
      <c r="G14" s="67"/>
      <c r="H14" s="64">
        <v>20247</v>
      </c>
      <c r="I14" s="64" t="s">
        <v>30</v>
      </c>
      <c r="J14" s="67"/>
      <c r="K14" s="75" t="s">
        <v>185</v>
      </c>
      <c r="L14" s="67">
        <f>H14/E14</f>
        <v>8.553865652724967</v>
      </c>
      <c r="N14" s="63" t="s">
        <v>43</v>
      </c>
      <c r="O14" s="63"/>
      <c r="P14" s="62">
        <v>9580.943738894015</v>
      </c>
      <c r="Q14" s="62"/>
      <c r="R14" s="62">
        <v>11670.42223531413</v>
      </c>
      <c r="S14" s="62"/>
      <c r="T14" s="62">
        <v>12210.12837175274</v>
      </c>
      <c r="U14" s="62" t="s">
        <v>133</v>
      </c>
      <c r="V14" s="62">
        <v>12025.273354836845</v>
      </c>
      <c r="W14" s="62" t="s">
        <v>133</v>
      </c>
      <c r="X14" s="62"/>
      <c r="Y14" s="62" t="s">
        <v>134</v>
      </c>
      <c r="Z14" s="62">
        <v>8211.597275586611</v>
      </c>
      <c r="AA14" s="62"/>
      <c r="AB14" s="62">
        <v>15785.483766883972</v>
      </c>
      <c r="AD14" s="58">
        <v>15502.815506991199</v>
      </c>
      <c r="AF14" s="58">
        <v>10155.861700486394</v>
      </c>
      <c r="AH14" s="58">
        <v>12134.54594714818</v>
      </c>
      <c r="AP14" s="58" t="s">
        <v>43</v>
      </c>
      <c r="AS14" s="58" t="s">
        <v>92</v>
      </c>
      <c r="AT14" s="58">
        <v>0.6870105495290072</v>
      </c>
      <c r="AW14" s="58" t="s">
        <v>92</v>
      </c>
      <c r="AY14" s="58" t="s">
        <v>92</v>
      </c>
      <c r="AZ14" s="58">
        <v>96.2793756195292</v>
      </c>
      <c r="BC14" s="58" t="s">
        <v>92</v>
      </c>
      <c r="BE14" s="58" t="s">
        <v>92</v>
      </c>
      <c r="BF14" s="58">
        <v>6974.64950166005</v>
      </c>
      <c r="BI14" s="58" t="s">
        <v>92</v>
      </c>
      <c r="BL14" s="58" t="s">
        <v>43</v>
      </c>
      <c r="BM14" s="58">
        <v>1</v>
      </c>
      <c r="BO14" s="58" t="s">
        <v>134</v>
      </c>
      <c r="BQ14" s="58" t="s">
        <v>134</v>
      </c>
      <c r="BR14" s="58">
        <v>11670.42223531413</v>
      </c>
      <c r="BT14" s="58">
        <v>12957.90196522508</v>
      </c>
      <c r="BV14" s="58">
        <v>11719.658120206801</v>
      </c>
      <c r="BX14" s="58">
        <v>12210.12837175274</v>
      </c>
    </row>
    <row r="15" spans="1:76" ht="12.75">
      <c r="A15" s="73"/>
      <c r="C15" s="67"/>
      <c r="D15" s="67"/>
      <c r="E15" s="64"/>
      <c r="F15" s="64"/>
      <c r="G15" s="67"/>
      <c r="H15" s="64"/>
      <c r="I15" s="64"/>
      <c r="J15" s="67"/>
      <c r="L15" s="67"/>
      <c r="N15" s="63" t="s">
        <v>33</v>
      </c>
      <c r="O15" s="63" t="s">
        <v>114</v>
      </c>
      <c r="P15" s="62">
        <v>9679.660906449972</v>
      </c>
      <c r="Q15" s="62" t="s">
        <v>133</v>
      </c>
      <c r="R15" s="62"/>
      <c r="S15" s="62" t="s">
        <v>135</v>
      </c>
      <c r="T15" s="62">
        <v>11695.472912895346</v>
      </c>
      <c r="U15" s="62"/>
      <c r="V15" s="62"/>
      <c r="W15" s="62" t="s">
        <v>92</v>
      </c>
      <c r="X15" s="62"/>
      <c r="Y15" s="62" t="s">
        <v>92</v>
      </c>
      <c r="Z15" s="62">
        <v>15347.528197838541</v>
      </c>
      <c r="AA15" s="62"/>
      <c r="AB15" s="62">
        <v>25525.224688288235</v>
      </c>
      <c r="AD15" s="58">
        <v>22006.051926512566</v>
      </c>
      <c r="AF15" s="58">
        <v>15788.257859167526</v>
      </c>
      <c r="AI15" s="58" t="s">
        <v>92</v>
      </c>
      <c r="AP15" s="58" t="s">
        <v>33</v>
      </c>
      <c r="AS15" s="58" t="s">
        <v>92</v>
      </c>
      <c r="AU15" s="58" t="s">
        <v>92</v>
      </c>
      <c r="AW15" s="58" t="s">
        <v>92</v>
      </c>
      <c r="AY15" s="58" t="s">
        <v>92</v>
      </c>
      <c r="BA15" s="58" t="s">
        <v>92</v>
      </c>
      <c r="BC15" s="58" t="s">
        <v>92</v>
      </c>
      <c r="BE15" s="58" t="s">
        <v>92</v>
      </c>
      <c r="BG15" s="58" t="s">
        <v>92</v>
      </c>
      <c r="BI15" s="58" t="s">
        <v>92</v>
      </c>
      <c r="BL15" s="58" t="s">
        <v>33</v>
      </c>
      <c r="BM15" s="58" t="s">
        <v>156</v>
      </c>
      <c r="BO15" s="58" t="s">
        <v>92</v>
      </c>
      <c r="BQ15" s="58" t="s">
        <v>92</v>
      </c>
      <c r="BS15" s="58" t="s">
        <v>92</v>
      </c>
      <c r="BU15" s="58" t="s">
        <v>146</v>
      </c>
      <c r="BW15" s="58" t="s">
        <v>146</v>
      </c>
      <c r="BX15" s="58">
        <v>11695.472912895346</v>
      </c>
    </row>
    <row r="16" spans="1:76" ht="38.25">
      <c r="A16" s="73" t="s">
        <v>164</v>
      </c>
      <c r="B16" s="68" t="s">
        <v>169</v>
      </c>
      <c r="C16" s="67">
        <f>BT47</f>
        <v>8697.523630405167</v>
      </c>
      <c r="D16" s="67"/>
      <c r="E16" s="64">
        <v>3380</v>
      </c>
      <c r="F16" s="64" t="s">
        <v>65</v>
      </c>
      <c r="G16" s="67"/>
      <c r="H16" s="64">
        <v>18791</v>
      </c>
      <c r="I16" s="64" t="s">
        <v>30</v>
      </c>
      <c r="J16" s="67"/>
      <c r="K16" s="75" t="s">
        <v>186</v>
      </c>
      <c r="L16" s="67">
        <f>H16/E16</f>
        <v>5.559467455621302</v>
      </c>
      <c r="N16" s="63" t="s">
        <v>13</v>
      </c>
      <c r="O16" s="63">
        <v>3</v>
      </c>
      <c r="P16" s="62">
        <v>4476.351058526065</v>
      </c>
      <c r="Q16" s="62"/>
      <c r="R16" s="62">
        <v>4312.118263977484</v>
      </c>
      <c r="S16" s="62"/>
      <c r="T16" s="62">
        <v>3706.150234649738</v>
      </c>
      <c r="U16" s="62"/>
      <c r="V16" s="62">
        <v>3909.0711298716683</v>
      </c>
      <c r="W16" s="62"/>
      <c r="X16" s="62" t="s">
        <v>136</v>
      </c>
      <c r="Y16" s="62" t="s">
        <v>105</v>
      </c>
      <c r="Z16" s="62">
        <v>4186.4033055309255</v>
      </c>
      <c r="AA16" s="62"/>
      <c r="AB16" s="62">
        <v>9408.69479456965</v>
      </c>
      <c r="AD16" s="58">
        <v>7959.556587867669</v>
      </c>
      <c r="AF16" s="58">
        <v>7599.611947842447</v>
      </c>
      <c r="AH16" s="58">
        <v>5234.557582290962</v>
      </c>
      <c r="AP16" s="58" t="s">
        <v>13</v>
      </c>
      <c r="AQ16" s="58">
        <v>2</v>
      </c>
      <c r="AS16" s="58" t="s">
        <v>134</v>
      </c>
      <c r="AU16" s="58" t="s">
        <v>134</v>
      </c>
      <c r="AV16" s="58">
        <v>0.9093950479932589</v>
      </c>
      <c r="AY16" s="58" t="s">
        <v>146</v>
      </c>
      <c r="BA16" s="58" t="s">
        <v>146</v>
      </c>
      <c r="BB16" s="58">
        <v>82.26194609830631</v>
      </c>
      <c r="BE16" s="58" t="s">
        <v>104</v>
      </c>
      <c r="BG16" s="58" t="s">
        <v>104</v>
      </c>
      <c r="BH16" s="58">
        <v>4599.1920239873025</v>
      </c>
      <c r="BL16" s="58" t="s">
        <v>13</v>
      </c>
      <c r="BM16" s="58">
        <v>4</v>
      </c>
      <c r="BN16" s="58">
        <v>4312.118263977484</v>
      </c>
      <c r="BQ16" s="58" t="s">
        <v>105</v>
      </c>
      <c r="BR16" s="58">
        <v>4312.118263977484</v>
      </c>
      <c r="BT16" s="58">
        <v>4263.644617038163</v>
      </c>
      <c r="BV16" s="58">
        <v>4199.062654221427</v>
      </c>
      <c r="BX16" s="58">
        <v>4243.670228682761</v>
      </c>
    </row>
    <row r="17" spans="1:76" ht="38.25">
      <c r="A17" s="73" t="s">
        <v>165</v>
      </c>
      <c r="B17" s="68" t="s">
        <v>170</v>
      </c>
      <c r="C17" s="67">
        <f>BV47</f>
        <v>9025.263933435434</v>
      </c>
      <c r="D17" s="67"/>
      <c r="E17" s="64">
        <v>3676</v>
      </c>
      <c r="F17" s="64" t="s">
        <v>65</v>
      </c>
      <c r="G17" s="67"/>
      <c r="H17" s="64">
        <v>21230</v>
      </c>
      <c r="I17" s="64" t="s">
        <v>30</v>
      </c>
      <c r="J17" s="67"/>
      <c r="K17" s="75" t="s">
        <v>187</v>
      </c>
      <c r="L17" s="67">
        <f>H17/E17</f>
        <v>5.775299238302503</v>
      </c>
      <c r="N17" s="63" t="s">
        <v>16</v>
      </c>
      <c r="O17" s="63"/>
      <c r="P17" s="62">
        <v>4727.530081446997</v>
      </c>
      <c r="Q17" s="62"/>
      <c r="R17" s="62">
        <v>7901.711454627834</v>
      </c>
      <c r="S17" s="62"/>
      <c r="T17" s="62">
        <v>7119.133089760455</v>
      </c>
      <c r="U17" s="62"/>
      <c r="V17" s="62">
        <v>7468.678889564072</v>
      </c>
      <c r="W17" s="62"/>
      <c r="X17" s="62">
        <v>2444.6995669568964</v>
      </c>
      <c r="Y17" s="62"/>
      <c r="Z17" s="62">
        <v>16644.769480118124</v>
      </c>
      <c r="AA17" s="62"/>
      <c r="AB17" s="62">
        <v>10304.214007791306</v>
      </c>
      <c r="AD17" s="58">
        <v>10318.976725466411</v>
      </c>
      <c r="AF17" s="58">
        <v>6807.468292582993</v>
      </c>
      <c r="AH17" s="58">
        <v>7683.615301038498</v>
      </c>
      <c r="AP17" s="58" t="s">
        <v>16</v>
      </c>
      <c r="AS17" s="58" t="s">
        <v>105</v>
      </c>
      <c r="AT17" s="58">
        <v>0.511161189613482</v>
      </c>
      <c r="AV17" s="58">
        <v>0.511161189613482</v>
      </c>
      <c r="AY17" s="58" t="s">
        <v>105</v>
      </c>
      <c r="AZ17" s="58">
        <v>92.31309351564721</v>
      </c>
      <c r="BB17" s="58">
        <v>92.31309351564721</v>
      </c>
      <c r="BE17" s="58" t="s">
        <v>105</v>
      </c>
      <c r="BF17" s="58">
        <v>4446.994828244341</v>
      </c>
      <c r="BH17" s="58">
        <v>4446.994828244341</v>
      </c>
      <c r="BL17" s="58" t="s">
        <v>16</v>
      </c>
      <c r="BN17" s="58">
        <v>7906.4625521383905</v>
      </c>
      <c r="BP17" s="58">
        <v>6990.715993427199</v>
      </c>
      <c r="BR17" s="58">
        <v>7901.711454627834</v>
      </c>
      <c r="BT17" s="58">
        <v>5957.92324209614</v>
      </c>
      <c r="BV17" s="58">
        <v>7391.823633393176</v>
      </c>
      <c r="BX17" s="58">
        <v>7011.895754108388</v>
      </c>
    </row>
    <row r="18" spans="1:76" ht="12.75">
      <c r="C18" s="67"/>
      <c r="D18" s="67"/>
      <c r="E18" s="67"/>
      <c r="F18" s="67"/>
      <c r="G18" s="67"/>
      <c r="H18" s="67"/>
      <c r="I18" s="67"/>
      <c r="J18" s="67"/>
      <c r="L18" s="67"/>
      <c r="N18" s="63" t="s">
        <v>31</v>
      </c>
      <c r="O18" s="63"/>
      <c r="P18" s="62">
        <v>10952.874257440491</v>
      </c>
      <c r="Q18" s="62"/>
      <c r="R18" s="62">
        <v>11459.64661935548</v>
      </c>
      <c r="S18" s="62"/>
      <c r="T18" s="62">
        <v>9958.71851934582</v>
      </c>
      <c r="U18" s="62"/>
      <c r="V18" s="62">
        <v>10631.636299349453</v>
      </c>
      <c r="W18" s="62"/>
      <c r="X18" s="62" t="s">
        <v>136</v>
      </c>
      <c r="Y18" s="62" t="s">
        <v>105</v>
      </c>
      <c r="Z18" s="62"/>
      <c r="AA18" s="62" t="s">
        <v>92</v>
      </c>
      <c r="AB18" s="62"/>
      <c r="AC18" s="58" t="s">
        <v>92</v>
      </c>
      <c r="AE18" s="58" t="s">
        <v>92</v>
      </c>
      <c r="AG18" s="58" t="s">
        <v>92</v>
      </c>
      <c r="AI18" s="58" t="s">
        <v>92</v>
      </c>
      <c r="AP18" s="58" t="s">
        <v>31</v>
      </c>
      <c r="AQ18" s="58">
        <v>1</v>
      </c>
      <c r="AS18" s="58" t="s">
        <v>134</v>
      </c>
      <c r="AU18" s="58" t="s">
        <v>134</v>
      </c>
      <c r="AV18" s="58">
        <v>1.3702693248638431</v>
      </c>
      <c r="AY18" s="58" t="s">
        <v>146</v>
      </c>
      <c r="BA18" s="58" t="s">
        <v>146</v>
      </c>
      <c r="BB18" s="58">
        <v>81.15864409165007</v>
      </c>
      <c r="BE18" s="58" t="s">
        <v>104</v>
      </c>
      <c r="BG18" s="58" t="s">
        <v>104</v>
      </c>
      <c r="BH18" s="58">
        <v>10911.454456849006</v>
      </c>
      <c r="BL18" s="58" t="s">
        <v>31</v>
      </c>
      <c r="BN18" s="58">
        <v>11459.64661935548</v>
      </c>
      <c r="BQ18" s="58" t="s">
        <v>105</v>
      </c>
      <c r="BR18" s="58">
        <v>11459.64661935548</v>
      </c>
      <c r="BU18" s="58" t="s">
        <v>146</v>
      </c>
      <c r="BW18" s="58" t="s">
        <v>146</v>
      </c>
      <c r="BX18" s="58">
        <v>9958.71851934582</v>
      </c>
    </row>
    <row r="19" spans="1:76" ht="38.25">
      <c r="A19" s="73" t="s">
        <v>173</v>
      </c>
      <c r="B19" s="58" t="s">
        <v>171</v>
      </c>
      <c r="C19" s="67">
        <f>Z47</f>
        <v>8967.597002692835</v>
      </c>
      <c r="D19" s="67"/>
      <c r="E19" s="58">
        <v>2897</v>
      </c>
      <c r="F19" s="58" t="s">
        <v>110</v>
      </c>
      <c r="G19" s="67"/>
      <c r="H19" s="64">
        <v>16645</v>
      </c>
      <c r="I19" s="64" t="s">
        <v>109</v>
      </c>
      <c r="J19" s="67"/>
      <c r="K19" s="75" t="s">
        <v>182</v>
      </c>
      <c r="L19" s="67">
        <f>H19/E19</f>
        <v>5.745598895409044</v>
      </c>
      <c r="N19" s="63" t="s">
        <v>11</v>
      </c>
      <c r="O19" s="63"/>
      <c r="P19" s="62">
        <v>5668.089749860649</v>
      </c>
      <c r="Q19" s="62"/>
      <c r="R19" s="62">
        <v>6524.46967306326</v>
      </c>
      <c r="S19" s="62"/>
      <c r="T19" s="62">
        <v>7012.874748962157</v>
      </c>
      <c r="U19" s="62"/>
      <c r="V19" s="62">
        <v>6790.590855917759</v>
      </c>
      <c r="W19" s="62"/>
      <c r="X19" s="62">
        <v>7478.486196367518</v>
      </c>
      <c r="Y19" s="62"/>
      <c r="Z19" s="62"/>
      <c r="AA19" s="62" t="s">
        <v>105</v>
      </c>
      <c r="AB19" s="62">
        <v>8206.390353635263</v>
      </c>
      <c r="AD19" s="58">
        <v>8206.390353635263</v>
      </c>
      <c r="AF19" s="58">
        <v>4689.669019645364</v>
      </c>
      <c r="AH19" s="58">
        <v>6878.484219457436</v>
      </c>
      <c r="AP19" s="58" t="s">
        <v>11</v>
      </c>
      <c r="AS19" s="58" t="s">
        <v>134</v>
      </c>
      <c r="AU19" s="58" t="s">
        <v>134</v>
      </c>
      <c r="AV19" s="58">
        <v>0.4441165931080156</v>
      </c>
      <c r="AY19" s="58" t="s">
        <v>146</v>
      </c>
      <c r="BA19" s="58" t="s">
        <v>146</v>
      </c>
      <c r="BB19" s="58">
        <v>98.50449571125243</v>
      </c>
      <c r="BE19" s="58" t="s">
        <v>104</v>
      </c>
      <c r="BG19" s="58" t="s">
        <v>104</v>
      </c>
      <c r="BH19" s="58">
        <v>2192.7248368256605</v>
      </c>
      <c r="BL19" s="58" t="s">
        <v>11</v>
      </c>
      <c r="BN19" s="58">
        <v>6591.992627751922</v>
      </c>
      <c r="BQ19" s="58" t="s">
        <v>105</v>
      </c>
      <c r="BR19" s="58">
        <v>6524.46967306326</v>
      </c>
      <c r="BT19" s="58">
        <v>6799.747207812575</v>
      </c>
      <c r="BV19" s="58">
        <v>7435.860145562616</v>
      </c>
      <c r="BX19" s="58">
        <v>7101.316429327015</v>
      </c>
    </row>
    <row r="20" spans="1:76" ht="51">
      <c r="A20" s="68" t="s">
        <v>174</v>
      </c>
      <c r="B20" s="58" t="s">
        <v>172</v>
      </c>
      <c r="C20" s="67">
        <f>AB47</f>
        <v>15111.09879682986</v>
      </c>
      <c r="D20" s="67"/>
      <c r="E20" s="58">
        <v>8206</v>
      </c>
      <c r="F20" s="58" t="s">
        <v>107</v>
      </c>
      <c r="G20" s="67"/>
      <c r="H20" s="58">
        <v>24739</v>
      </c>
      <c r="I20" s="58" t="s">
        <v>106</v>
      </c>
      <c r="J20" s="67"/>
      <c r="K20" s="75" t="s">
        <v>184</v>
      </c>
      <c r="L20" s="67">
        <f>H20/E20</f>
        <v>3.014745308310992</v>
      </c>
      <c r="N20" s="63" t="s">
        <v>25</v>
      </c>
      <c r="O20" s="63"/>
      <c r="P20" s="62">
        <v>8316.232081851746</v>
      </c>
      <c r="Q20" s="62"/>
      <c r="R20" s="62">
        <v>12908.908180763385</v>
      </c>
      <c r="S20" s="62"/>
      <c r="T20" s="62">
        <v>8599.20150354585</v>
      </c>
      <c r="U20" s="62" t="s">
        <v>133</v>
      </c>
      <c r="V20" s="62">
        <v>9985.272204940067</v>
      </c>
      <c r="W20" s="62" t="s">
        <v>133</v>
      </c>
      <c r="X20" s="62"/>
      <c r="Y20" s="62" t="s">
        <v>134</v>
      </c>
      <c r="Z20" s="62"/>
      <c r="AA20" s="62" t="s">
        <v>105</v>
      </c>
      <c r="AB20" s="62">
        <v>17863.363869913555</v>
      </c>
      <c r="AD20" s="58">
        <v>17863.363869913555</v>
      </c>
      <c r="AF20" s="58">
        <v>10727.85742989265</v>
      </c>
      <c r="AH20" s="58">
        <v>11029.99563455608</v>
      </c>
      <c r="AP20" s="58" t="s">
        <v>25</v>
      </c>
      <c r="AR20" s="58">
        <v>0.3730777628988099</v>
      </c>
      <c r="AT20" s="58">
        <v>0.8432016107494357</v>
      </c>
      <c r="AV20" s="58">
        <v>1.2162793736482453</v>
      </c>
      <c r="AX20" s="58">
        <v>90.45637002767236</v>
      </c>
      <c r="AZ20" s="58">
        <v>88.66116288941596</v>
      </c>
      <c r="BB20" s="58">
        <v>89.21181915934162</v>
      </c>
      <c r="BD20" s="58">
        <v>17860.24596847608</v>
      </c>
      <c r="BF20" s="58">
        <v>9998.306589514614</v>
      </c>
      <c r="BH20" s="58">
        <v>11559.045469728331</v>
      </c>
      <c r="BL20" s="58" t="s">
        <v>25</v>
      </c>
      <c r="BM20" s="58">
        <v>1</v>
      </c>
      <c r="BN20" s="58">
        <v>12908.908180763385</v>
      </c>
      <c r="BQ20" s="58" t="s">
        <v>105</v>
      </c>
      <c r="BR20" s="58">
        <v>12908.908180763385</v>
      </c>
      <c r="BT20" s="58">
        <v>7628.097076637778</v>
      </c>
      <c r="BV20" s="58">
        <v>8977.721511636439</v>
      </c>
      <c r="BX20" s="58">
        <v>8599.20150354585</v>
      </c>
    </row>
    <row r="21" spans="3:76" ht="12.75">
      <c r="C21" s="67"/>
      <c r="D21" s="67"/>
      <c r="F21" s="67"/>
      <c r="G21" s="67"/>
      <c r="I21" s="67"/>
      <c r="J21" s="67"/>
      <c r="L21" s="67"/>
      <c r="N21" s="63" t="s">
        <v>29</v>
      </c>
      <c r="O21" s="63"/>
      <c r="P21" s="62">
        <v>7013.058402637588</v>
      </c>
      <c r="Q21" s="62"/>
      <c r="R21" s="62">
        <v>9587.520771469906</v>
      </c>
      <c r="S21" s="62"/>
      <c r="T21" s="62">
        <v>13069.571839422331</v>
      </c>
      <c r="U21" s="62"/>
      <c r="V21" s="62">
        <v>11045.812883282186</v>
      </c>
      <c r="W21" s="62"/>
      <c r="X21" s="62"/>
      <c r="Y21" s="62" t="s">
        <v>92</v>
      </c>
      <c r="Z21" s="62">
        <v>12346.496108146128</v>
      </c>
      <c r="AA21" s="62"/>
      <c r="AB21" s="62">
        <v>16279.22633064653</v>
      </c>
      <c r="AD21" s="58">
        <v>15281.257192738474</v>
      </c>
      <c r="AF21" s="58">
        <v>10360.956042800655</v>
      </c>
      <c r="AH21" s="58">
        <v>10450.108841218516</v>
      </c>
      <c r="AP21" s="58" t="s">
        <v>29</v>
      </c>
      <c r="AS21" s="58" t="s">
        <v>105</v>
      </c>
      <c r="AT21" s="58">
        <v>0.7283629969312199</v>
      </c>
      <c r="AV21" s="58">
        <v>0.7283629969312199</v>
      </c>
      <c r="AY21" s="58" t="s">
        <v>105</v>
      </c>
      <c r="AZ21" s="58">
        <v>93.40984747509899</v>
      </c>
      <c r="BB21" s="58">
        <v>93.40984747509899</v>
      </c>
      <c r="BE21" s="58" t="s">
        <v>105</v>
      </c>
      <c r="BF21" s="58">
        <v>6968.859864102591</v>
      </c>
      <c r="BH21" s="58">
        <v>6968.859864102591</v>
      </c>
      <c r="BL21" s="58" t="s">
        <v>29</v>
      </c>
      <c r="BN21" s="58">
        <v>9587.520771469906</v>
      </c>
      <c r="BQ21" s="58" t="s">
        <v>105</v>
      </c>
      <c r="BR21" s="58">
        <v>9587.520771469906</v>
      </c>
      <c r="BU21" s="58" t="s">
        <v>146</v>
      </c>
      <c r="BW21" s="58" t="s">
        <v>146</v>
      </c>
      <c r="BX21" s="58">
        <v>12962.173222883828</v>
      </c>
    </row>
    <row r="22" spans="1:76" ht="12.75">
      <c r="A22" s="59"/>
      <c r="C22" s="67"/>
      <c r="D22" s="67"/>
      <c r="E22" s="67"/>
      <c r="F22" s="67"/>
      <c r="G22" s="67"/>
      <c r="H22" s="67"/>
      <c r="I22" s="67"/>
      <c r="J22" s="67"/>
      <c r="L22" s="67"/>
      <c r="N22" s="63" t="s">
        <v>32</v>
      </c>
      <c r="O22" s="63"/>
      <c r="P22" s="62">
        <v>7749.06405770084</v>
      </c>
      <c r="Q22" s="62"/>
      <c r="R22" s="62">
        <v>9521.480272339959</v>
      </c>
      <c r="S22" s="62"/>
      <c r="T22" s="62">
        <v>12598.684346391316</v>
      </c>
      <c r="U22" s="62"/>
      <c r="V22" s="62">
        <v>10649.793339733656</v>
      </c>
      <c r="W22" s="62"/>
      <c r="X22" s="62">
        <v>10040.806045203011</v>
      </c>
      <c r="Y22" s="62"/>
      <c r="Z22" s="62">
        <v>8265.386297344612</v>
      </c>
      <c r="AA22" s="62"/>
      <c r="AB22" s="62">
        <v>17158.6082796118</v>
      </c>
      <c r="AD22" s="58">
        <v>17156.991258855764</v>
      </c>
      <c r="AF22" s="58">
        <v>10025.375288587331</v>
      </c>
      <c r="AH22" s="58">
        <v>11363.126994398437</v>
      </c>
      <c r="AP22" s="58" t="s">
        <v>32</v>
      </c>
      <c r="AR22" s="58">
        <v>0.25519344544066014</v>
      </c>
      <c r="AT22" s="58">
        <v>0.5389365456698677</v>
      </c>
      <c r="AV22" s="58">
        <v>0.7941299911105278</v>
      </c>
      <c r="AX22" s="58">
        <v>69.51312026823703</v>
      </c>
      <c r="AZ22" s="58">
        <v>79.15646738262335</v>
      </c>
      <c r="BB22" s="58">
        <v>76.05758054640262</v>
      </c>
      <c r="BD22" s="58">
        <v>13719.657825175727</v>
      </c>
      <c r="BF22" s="58">
        <v>8567.959865628642</v>
      </c>
      <c r="BH22" s="58">
        <v>9743.692583290367</v>
      </c>
      <c r="BL22" s="58" t="s">
        <v>32</v>
      </c>
      <c r="BN22" s="58">
        <v>9521.480272339959</v>
      </c>
      <c r="BQ22" s="58" t="s">
        <v>105</v>
      </c>
      <c r="BR22" s="58">
        <v>9521.480272339959</v>
      </c>
      <c r="BT22" s="58">
        <v>10432.823076077504</v>
      </c>
      <c r="BV22" s="58">
        <v>13072.829568839863</v>
      </c>
      <c r="BX22" s="58">
        <v>12008.841374012482</v>
      </c>
    </row>
    <row r="23" spans="5:77" ht="12.75">
      <c r="E23" s="67"/>
      <c r="F23" s="67"/>
      <c r="G23" s="67"/>
      <c r="H23" s="67"/>
      <c r="I23" s="67"/>
      <c r="J23" s="67"/>
      <c r="L23" s="67"/>
      <c r="N23" s="63" t="s">
        <v>19</v>
      </c>
      <c r="O23" s="63"/>
      <c r="P23" s="62"/>
      <c r="Q23" s="62" t="s">
        <v>92</v>
      </c>
      <c r="R23" s="62"/>
      <c r="S23" s="62" t="s">
        <v>92</v>
      </c>
      <c r="T23" s="62"/>
      <c r="U23" s="62" t="s">
        <v>92</v>
      </c>
      <c r="V23" s="62"/>
      <c r="W23" s="62" t="s">
        <v>92</v>
      </c>
      <c r="X23" s="62"/>
      <c r="Y23" s="62" t="s">
        <v>92</v>
      </c>
      <c r="Z23" s="62"/>
      <c r="AA23" s="62" t="s">
        <v>92</v>
      </c>
      <c r="AB23" s="62"/>
      <c r="AC23" s="58" t="s">
        <v>92</v>
      </c>
      <c r="AE23" s="58" t="s">
        <v>92</v>
      </c>
      <c r="AG23" s="58" t="s">
        <v>92</v>
      </c>
      <c r="AI23" s="58" t="s">
        <v>92</v>
      </c>
      <c r="AP23" s="58" t="s">
        <v>19</v>
      </c>
      <c r="AS23" s="58" t="s">
        <v>92</v>
      </c>
      <c r="AU23" s="58" t="s">
        <v>92</v>
      </c>
      <c r="AW23" s="58" t="s">
        <v>92</v>
      </c>
      <c r="AY23" s="58" t="s">
        <v>92</v>
      </c>
      <c r="BA23" s="58" t="s">
        <v>92</v>
      </c>
      <c r="BC23" s="58" t="s">
        <v>92</v>
      </c>
      <c r="BE23" s="58" t="s">
        <v>92</v>
      </c>
      <c r="BG23" s="58" t="s">
        <v>92</v>
      </c>
      <c r="BI23" s="58" t="s">
        <v>92</v>
      </c>
      <c r="BL23" s="58" t="s">
        <v>19</v>
      </c>
      <c r="BO23" s="58" t="s">
        <v>92</v>
      </c>
      <c r="BQ23" s="58" t="s">
        <v>92</v>
      </c>
      <c r="BS23" s="58" t="s">
        <v>92</v>
      </c>
      <c r="BU23" s="58" t="s">
        <v>92</v>
      </c>
      <c r="BW23" s="58" t="s">
        <v>92</v>
      </c>
      <c r="BY23" s="58" t="s">
        <v>92</v>
      </c>
    </row>
    <row r="24" spans="14:76" ht="12.75">
      <c r="N24" s="63" t="s">
        <v>14</v>
      </c>
      <c r="O24" s="63"/>
      <c r="P24" s="62">
        <v>4369.9050338386405</v>
      </c>
      <c r="Q24" s="62"/>
      <c r="R24" s="62">
        <v>4459.42934304783</v>
      </c>
      <c r="S24" s="62"/>
      <c r="T24" s="62">
        <v>4386.3927617768895</v>
      </c>
      <c r="U24" s="62"/>
      <c r="V24" s="62">
        <v>4418.855520234839</v>
      </c>
      <c r="W24" s="62"/>
      <c r="X24" s="62">
        <v>3698.443979153249</v>
      </c>
      <c r="Y24" s="62"/>
      <c r="Z24" s="62">
        <v>2896.979121176979</v>
      </c>
      <c r="AA24" s="62"/>
      <c r="AB24" s="62">
        <v>9658.291272264385</v>
      </c>
      <c r="AD24" s="58">
        <v>8875.987699116302</v>
      </c>
      <c r="AF24" s="58">
        <v>7404.652761299049</v>
      </c>
      <c r="AH24" s="58">
        <v>5564.253206089123</v>
      </c>
      <c r="AP24" s="58" t="s">
        <v>14</v>
      </c>
      <c r="AQ24" s="58">
        <v>1</v>
      </c>
      <c r="AS24" s="58" t="s">
        <v>92</v>
      </c>
      <c r="AT24" s="58">
        <v>0.6933304126856394</v>
      </c>
      <c r="AW24" s="58" t="s">
        <v>92</v>
      </c>
      <c r="AY24" s="58" t="s">
        <v>92</v>
      </c>
      <c r="AZ24" s="58">
        <v>91.85579262156928</v>
      </c>
      <c r="BC24" s="58" t="s">
        <v>92</v>
      </c>
      <c r="BE24" s="58" t="s">
        <v>92</v>
      </c>
      <c r="BF24" s="58">
        <v>4538.96345207709</v>
      </c>
      <c r="BI24" s="58" t="s">
        <v>92</v>
      </c>
      <c r="BL24" s="58" t="s">
        <v>14</v>
      </c>
      <c r="BN24" s="58">
        <v>4471.073742930381</v>
      </c>
      <c r="BP24" s="58">
        <v>2490.4258739341712</v>
      </c>
      <c r="BR24" s="58">
        <v>4459.42934304783</v>
      </c>
      <c r="BT24" s="58">
        <v>4345.976969750816</v>
      </c>
      <c r="BV24" s="58">
        <v>4244.954378734746</v>
      </c>
      <c r="BX24" s="58">
        <v>4309.814548875482</v>
      </c>
    </row>
    <row r="25" spans="1:76" ht="12.75">
      <c r="A25" s="58" t="s">
        <v>150</v>
      </c>
      <c r="N25" s="63" t="s">
        <v>24</v>
      </c>
      <c r="O25" s="63"/>
      <c r="P25" s="62">
        <v>10003.196770678973</v>
      </c>
      <c r="Q25" s="62"/>
      <c r="R25" s="62">
        <v>10705.987296039835</v>
      </c>
      <c r="S25" s="62"/>
      <c r="T25" s="62">
        <v>7541.250283318822</v>
      </c>
      <c r="U25" s="62"/>
      <c r="V25" s="62">
        <v>8723.972823995937</v>
      </c>
      <c r="W25" s="62"/>
      <c r="X25" s="62">
        <v>11140.035866056933</v>
      </c>
      <c r="Y25" s="62"/>
      <c r="Z25" s="62">
        <v>9665.357039907281</v>
      </c>
      <c r="AA25" s="62"/>
      <c r="AB25" s="62">
        <v>9372.700784898783</v>
      </c>
      <c r="AD25" s="58">
        <v>9377.028741164044</v>
      </c>
      <c r="AG25" s="58" t="s">
        <v>92</v>
      </c>
      <c r="AH25" s="58">
        <v>10287.029268456705</v>
      </c>
      <c r="AP25" s="58" t="s">
        <v>24</v>
      </c>
      <c r="AR25" s="58">
        <v>0.6025223404066552</v>
      </c>
      <c r="AT25" s="58">
        <v>1.053612373450644</v>
      </c>
      <c r="AV25" s="58">
        <v>1.6561347138572995</v>
      </c>
      <c r="AX25" s="58">
        <v>88.28696410510724</v>
      </c>
      <c r="AZ25" s="58">
        <v>84.94087836331688</v>
      </c>
      <c r="BB25" s="58">
        <v>86.15822583842004</v>
      </c>
      <c r="BD25" s="58">
        <v>12969.2131915799</v>
      </c>
      <c r="BF25" s="58">
        <v>10250</v>
      </c>
      <c r="BH25" s="58">
        <v>11096.351701772943</v>
      </c>
      <c r="BL25" s="58" t="s">
        <v>24</v>
      </c>
      <c r="BN25" s="58">
        <v>10705.987296039835</v>
      </c>
      <c r="BQ25" s="58" t="s">
        <v>105</v>
      </c>
      <c r="BR25" s="58">
        <v>10705.987296039835</v>
      </c>
      <c r="BT25" s="58">
        <v>6484.348791307801</v>
      </c>
      <c r="BV25" s="58">
        <v>10173.5386207382</v>
      </c>
      <c r="BX25" s="58">
        <v>7647.755585493628</v>
      </c>
    </row>
    <row r="26" spans="14:76" ht="12.75">
      <c r="N26" s="63" t="s">
        <v>27</v>
      </c>
      <c r="O26" s="63">
        <v>2</v>
      </c>
      <c r="P26" s="62">
        <v>8681.148802175247</v>
      </c>
      <c r="Q26" s="62"/>
      <c r="R26" s="62">
        <v>11087.41805245826</v>
      </c>
      <c r="S26" s="62"/>
      <c r="T26" s="62">
        <v>11563.597554582437</v>
      </c>
      <c r="U26" s="62"/>
      <c r="V26" s="62">
        <v>11298.067647240823</v>
      </c>
      <c r="W26" s="62"/>
      <c r="X26" s="62">
        <v>12856.42501627113</v>
      </c>
      <c r="Y26" s="62"/>
      <c r="Z26" s="62"/>
      <c r="AA26" s="62" t="s">
        <v>137</v>
      </c>
      <c r="AB26" s="62"/>
      <c r="AC26" s="58" t="s">
        <v>137</v>
      </c>
      <c r="AD26" s="58">
        <v>14921.641145518706</v>
      </c>
      <c r="AF26" s="58">
        <v>11417.710499843002</v>
      </c>
      <c r="AH26" s="58">
        <v>10739.816452757354</v>
      </c>
      <c r="AP26" s="58" t="s">
        <v>27</v>
      </c>
      <c r="AQ26" s="58">
        <v>3</v>
      </c>
      <c r="AS26" s="58" t="s">
        <v>92</v>
      </c>
      <c r="AU26" s="58" t="s">
        <v>92</v>
      </c>
      <c r="AW26" s="58" t="s">
        <v>92</v>
      </c>
      <c r="AY26" s="58" t="s">
        <v>92</v>
      </c>
      <c r="BA26" s="58" t="s">
        <v>92</v>
      </c>
      <c r="BC26" s="58" t="s">
        <v>92</v>
      </c>
      <c r="BE26" s="58" t="s">
        <v>92</v>
      </c>
      <c r="BG26" s="58" t="s">
        <v>92</v>
      </c>
      <c r="BI26" s="58" t="s">
        <v>92</v>
      </c>
      <c r="BL26" s="58" t="s">
        <v>27</v>
      </c>
      <c r="BM26" s="58">
        <v>5</v>
      </c>
      <c r="BO26" s="58" t="s">
        <v>134</v>
      </c>
      <c r="BQ26" s="58" t="s">
        <v>134</v>
      </c>
      <c r="BR26" s="58">
        <v>11087.41805245826</v>
      </c>
      <c r="BU26" s="58" t="s">
        <v>146</v>
      </c>
      <c r="BW26" s="58" t="s">
        <v>146</v>
      </c>
      <c r="BX26" s="58">
        <v>12097.964046227122</v>
      </c>
    </row>
    <row r="27" spans="14:77" ht="12.75">
      <c r="N27" s="63" t="s">
        <v>18</v>
      </c>
      <c r="O27" s="63"/>
      <c r="P27" s="62">
        <v>6930.922496453166</v>
      </c>
      <c r="Q27" s="62"/>
      <c r="R27" s="62"/>
      <c r="S27" s="62" t="s">
        <v>108</v>
      </c>
      <c r="T27" s="62"/>
      <c r="U27" s="62" t="s">
        <v>108</v>
      </c>
      <c r="V27" s="62">
        <v>5688.84146062265</v>
      </c>
      <c r="W27" s="62"/>
      <c r="X27" s="62">
        <v>2326.426483294629</v>
      </c>
      <c r="Y27" s="62"/>
      <c r="Z27" s="62">
        <v>6366.009242011492</v>
      </c>
      <c r="AA27" s="62"/>
      <c r="AB27" s="62">
        <v>13777.127726709346</v>
      </c>
      <c r="AD27" s="58">
        <v>12337.532779113575</v>
      </c>
      <c r="AF27" s="58">
        <v>7709.982340087871</v>
      </c>
      <c r="AH27" s="58">
        <v>7903.103881319629</v>
      </c>
      <c r="AP27" s="58" t="s">
        <v>18</v>
      </c>
      <c r="AQ27" s="58">
        <v>1</v>
      </c>
      <c r="AS27" s="58" t="s">
        <v>92</v>
      </c>
      <c r="AT27" s="58">
        <v>0.6999663225652929</v>
      </c>
      <c r="AW27" s="58" t="s">
        <v>92</v>
      </c>
      <c r="AY27" s="58" t="s">
        <v>92</v>
      </c>
      <c r="AZ27" s="58">
        <v>85.16277729760876</v>
      </c>
      <c r="BC27" s="58" t="s">
        <v>92</v>
      </c>
      <c r="BE27" s="58" t="s">
        <v>92</v>
      </c>
      <c r="BF27" s="58">
        <v>3416.28794797272</v>
      </c>
      <c r="BI27" s="58" t="s">
        <v>92</v>
      </c>
      <c r="BL27" s="58" t="s">
        <v>18</v>
      </c>
      <c r="BO27" s="58" t="s">
        <v>108</v>
      </c>
      <c r="BQ27" s="58" t="s">
        <v>103</v>
      </c>
      <c r="BS27" s="58" t="s">
        <v>146</v>
      </c>
      <c r="BT27" s="58">
        <v>4524.975885427044</v>
      </c>
      <c r="BU27" s="58" t="s">
        <v>133</v>
      </c>
      <c r="BV27" s="58">
        <v>10692.47268833051</v>
      </c>
      <c r="BW27" s="58" t="s">
        <v>133</v>
      </c>
      <c r="BX27" s="58">
        <v>5629.962593569832</v>
      </c>
      <c r="BY27" s="58" t="s">
        <v>133</v>
      </c>
    </row>
    <row r="28" spans="14:76" ht="12.75">
      <c r="N28" s="63" t="s">
        <v>22</v>
      </c>
      <c r="O28" s="63">
        <v>2</v>
      </c>
      <c r="P28" s="62">
        <v>7923.837442606294</v>
      </c>
      <c r="Q28" s="62"/>
      <c r="R28" s="62">
        <v>8905.323405763693</v>
      </c>
      <c r="S28" s="62"/>
      <c r="T28" s="62">
        <v>8684.356693057978</v>
      </c>
      <c r="U28" s="62"/>
      <c r="V28" s="62">
        <v>8774.315711695683</v>
      </c>
      <c r="W28" s="62"/>
      <c r="X28" s="62"/>
      <c r="Y28" s="62" t="s">
        <v>92</v>
      </c>
      <c r="Z28" s="62"/>
      <c r="AA28" s="62" t="s">
        <v>92</v>
      </c>
      <c r="AB28" s="62">
        <v>10070.681702199197</v>
      </c>
      <c r="AD28" s="58">
        <v>10070.681702199197</v>
      </c>
      <c r="AF28" s="58">
        <v>6369.27420134517</v>
      </c>
      <c r="AH28" s="58">
        <v>8743.515095272873</v>
      </c>
      <c r="AP28" s="58" t="s">
        <v>22</v>
      </c>
      <c r="AQ28" s="58">
        <v>3</v>
      </c>
      <c r="AS28" s="58" t="s">
        <v>105</v>
      </c>
      <c r="AT28" s="58">
        <v>0.44957137697450367</v>
      </c>
      <c r="AV28" s="58">
        <v>0.44957137697450367</v>
      </c>
      <c r="AY28" s="58" t="s">
        <v>105</v>
      </c>
      <c r="AZ28" s="58">
        <v>91.40967588024301</v>
      </c>
      <c r="BB28" s="58">
        <v>91.40967588024301</v>
      </c>
      <c r="BE28" s="58" t="s">
        <v>105</v>
      </c>
      <c r="BF28" s="58">
        <v>7891.9224759757235</v>
      </c>
      <c r="BH28" s="58">
        <v>7891.9224759757235</v>
      </c>
      <c r="BL28" s="58" t="s">
        <v>22</v>
      </c>
      <c r="BM28" s="58" t="s">
        <v>157</v>
      </c>
      <c r="BN28" s="58">
        <v>8876.619527244091</v>
      </c>
      <c r="BP28" s="58">
        <v>13297.404367216375</v>
      </c>
      <c r="BR28" s="58">
        <v>8905.323405763693</v>
      </c>
      <c r="BU28" s="58" t="s">
        <v>146</v>
      </c>
      <c r="BW28" s="58" t="s">
        <v>146</v>
      </c>
      <c r="BX28" s="58">
        <v>8684.356693057978</v>
      </c>
    </row>
    <row r="29" spans="14:76" ht="12.75">
      <c r="N29" s="63" t="s">
        <v>40</v>
      </c>
      <c r="O29" s="63"/>
      <c r="P29" s="62">
        <v>8595.271483057233</v>
      </c>
      <c r="Q29" s="62"/>
      <c r="R29" s="62">
        <v>9976.464137391862</v>
      </c>
      <c r="S29" s="62"/>
      <c r="T29" s="62">
        <v>10360.310775003953</v>
      </c>
      <c r="U29" s="62" t="s">
        <v>133</v>
      </c>
      <c r="V29" s="62">
        <v>10170.018657371695</v>
      </c>
      <c r="W29" s="62" t="s">
        <v>133</v>
      </c>
      <c r="X29" s="62"/>
      <c r="Y29" s="62" t="s">
        <v>138</v>
      </c>
      <c r="Z29" s="62">
        <v>10532.250115676881</v>
      </c>
      <c r="AA29" s="62" t="s">
        <v>133</v>
      </c>
      <c r="AB29" s="62">
        <v>18557.229110390886</v>
      </c>
      <c r="AC29" s="58" t="s">
        <v>133</v>
      </c>
      <c r="AD29" s="58">
        <v>16871.73485429127</v>
      </c>
      <c r="AE29" s="58" t="s">
        <v>133</v>
      </c>
      <c r="AG29" s="58" t="s">
        <v>92</v>
      </c>
      <c r="AH29" s="58">
        <v>11670.760524534066</v>
      </c>
      <c r="AP29" s="58" t="s">
        <v>40</v>
      </c>
      <c r="AS29" s="58" t="s">
        <v>105</v>
      </c>
      <c r="AT29" s="58">
        <v>0.2327140202214773</v>
      </c>
      <c r="AV29" s="58">
        <v>0.2327140202214773</v>
      </c>
      <c r="AY29" s="58" t="s">
        <v>105</v>
      </c>
      <c r="AZ29" s="58">
        <v>44.23428908977652</v>
      </c>
      <c r="BB29" s="58">
        <v>44.23428908977652</v>
      </c>
      <c r="BE29" s="58" t="s">
        <v>105</v>
      </c>
      <c r="BF29" s="58">
        <v>5872.070027794238</v>
      </c>
      <c r="BH29" s="58">
        <v>5872.070027794238</v>
      </c>
      <c r="BL29" s="58" t="s">
        <v>40</v>
      </c>
      <c r="BM29" s="58">
        <v>1</v>
      </c>
      <c r="BN29" s="58">
        <v>9976.464137391862</v>
      </c>
      <c r="BQ29" s="58" t="s">
        <v>105</v>
      </c>
      <c r="BR29" s="58">
        <v>9976.464137391862</v>
      </c>
      <c r="BU29" s="58" t="s">
        <v>146</v>
      </c>
      <c r="BW29" s="58" t="s">
        <v>146</v>
      </c>
      <c r="BX29" s="58">
        <v>10360.310775003953</v>
      </c>
    </row>
    <row r="30" spans="1:76" ht="12.75">
      <c r="A30" s="64"/>
      <c r="B30" s="64"/>
      <c r="C30" s="64"/>
      <c r="D30" s="64"/>
      <c r="E30" s="64"/>
      <c r="F30" s="64"/>
      <c r="G30" s="64"/>
      <c r="H30" s="64"/>
      <c r="I30" s="64"/>
      <c r="J30" s="64"/>
      <c r="N30" s="66" t="s">
        <v>17</v>
      </c>
      <c r="O30" s="66"/>
      <c r="P30" s="65">
        <v>7395.490861028859</v>
      </c>
      <c r="Q30" s="65"/>
      <c r="R30" s="65">
        <v>7008.291603635603</v>
      </c>
      <c r="S30" s="65"/>
      <c r="T30" s="65">
        <v>9651.228708965087</v>
      </c>
      <c r="U30" s="65"/>
      <c r="V30" s="65">
        <v>8354.848405357929</v>
      </c>
      <c r="W30" s="65"/>
      <c r="X30" s="65"/>
      <c r="Y30" s="65" t="s">
        <v>105</v>
      </c>
      <c r="Z30" s="65">
        <v>5539.845688965437</v>
      </c>
      <c r="AA30" s="62"/>
      <c r="AB30" s="62">
        <v>11173.245367477808</v>
      </c>
      <c r="AD30" s="58">
        <v>9866.188324934232</v>
      </c>
      <c r="AF30" s="58">
        <v>8026.127673300537</v>
      </c>
      <c r="AH30" s="58">
        <v>9569.235379303527</v>
      </c>
      <c r="AP30" s="58" t="s">
        <v>17</v>
      </c>
      <c r="AS30" s="58" t="s">
        <v>92</v>
      </c>
      <c r="AT30" s="58">
        <v>0.2870125431521731</v>
      </c>
      <c r="AW30" s="58" t="s">
        <v>92</v>
      </c>
      <c r="AY30" s="58" t="s">
        <v>92</v>
      </c>
      <c r="AZ30" s="58">
        <v>61.9645298929447</v>
      </c>
      <c r="BC30" s="58" t="s">
        <v>92</v>
      </c>
      <c r="BE30" s="58" t="s">
        <v>92</v>
      </c>
      <c r="BF30" s="58">
        <v>5674.228642624991</v>
      </c>
      <c r="BI30" s="58" t="s">
        <v>92</v>
      </c>
      <c r="BL30" s="58" t="s">
        <v>17</v>
      </c>
      <c r="BN30" s="58">
        <v>7008.291603635603</v>
      </c>
      <c r="BQ30" s="58" t="s">
        <v>105</v>
      </c>
      <c r="BR30" s="58">
        <v>7008.291603635603</v>
      </c>
      <c r="BU30" s="58" t="s">
        <v>146</v>
      </c>
      <c r="BW30" s="58" t="s">
        <v>146</v>
      </c>
      <c r="BX30" s="58">
        <v>9651.228708965087</v>
      </c>
    </row>
    <row r="31" spans="1:76" ht="12.75">
      <c r="A31" s="64"/>
      <c r="B31" s="64"/>
      <c r="C31" s="64"/>
      <c r="D31" s="64"/>
      <c r="E31" s="64"/>
      <c r="F31" s="64"/>
      <c r="G31" s="64"/>
      <c r="H31" s="64"/>
      <c r="I31" s="64"/>
      <c r="J31" s="64"/>
      <c r="N31" s="63" t="s">
        <v>30</v>
      </c>
      <c r="O31" s="63" t="s">
        <v>139</v>
      </c>
      <c r="P31" s="62">
        <v>20019.84649102781</v>
      </c>
      <c r="Q31" s="62"/>
      <c r="R31" s="62">
        <v>20246.91742505909</v>
      </c>
      <c r="S31" s="62"/>
      <c r="T31" s="62">
        <v>20961.90201033995</v>
      </c>
      <c r="U31" s="62"/>
      <c r="V31" s="62">
        <v>20616.91360473787</v>
      </c>
      <c r="W31" s="62"/>
      <c r="X31" s="62">
        <v>1256.8756743752374</v>
      </c>
      <c r="Y31" s="62"/>
      <c r="Z31" s="62">
        <v>3749.330739923557</v>
      </c>
      <c r="AA31" s="65"/>
      <c r="AB31" s="65">
        <v>34739.33927468824</v>
      </c>
      <c r="AD31" s="58">
        <v>32876.484462287975</v>
      </c>
      <c r="AF31" s="58">
        <v>21357.848194012036</v>
      </c>
      <c r="AH31" s="58">
        <v>22544.93612046179</v>
      </c>
      <c r="AP31" s="58" t="s">
        <v>30</v>
      </c>
      <c r="AS31" s="58" t="s">
        <v>92</v>
      </c>
      <c r="AT31" s="58">
        <v>0.6572527301865037</v>
      </c>
      <c r="AW31" s="58" t="s">
        <v>92</v>
      </c>
      <c r="AY31" s="58" t="s">
        <v>92</v>
      </c>
      <c r="AZ31" s="58">
        <v>98.62977567656607</v>
      </c>
      <c r="BC31" s="58" t="s">
        <v>92</v>
      </c>
      <c r="BE31" s="58" t="s">
        <v>92</v>
      </c>
      <c r="BF31" s="58">
        <v>19718.607308771905</v>
      </c>
      <c r="BI31" s="58" t="s">
        <v>92</v>
      </c>
      <c r="BL31" s="58" t="s">
        <v>30</v>
      </c>
      <c r="BN31" s="58">
        <v>20246.91742505909</v>
      </c>
      <c r="BQ31" s="58" t="s">
        <v>105</v>
      </c>
      <c r="BR31" s="58">
        <v>20246.91742505909</v>
      </c>
      <c r="BT31" s="58">
        <v>18790.915866670155</v>
      </c>
      <c r="BV31" s="58">
        <v>21229.79492418964</v>
      </c>
      <c r="BX31" s="58">
        <v>20265.29040106778</v>
      </c>
    </row>
    <row r="32" spans="1:76" ht="12.75">
      <c r="A32" s="64"/>
      <c r="B32" s="64"/>
      <c r="C32" s="64"/>
      <c r="D32" s="64"/>
      <c r="F32" s="64"/>
      <c r="G32" s="64"/>
      <c r="I32" s="64"/>
      <c r="J32" s="64"/>
      <c r="N32" s="63" t="s">
        <v>42</v>
      </c>
      <c r="O32" s="63"/>
      <c r="P32" s="62">
        <v>2632.453668559055</v>
      </c>
      <c r="Q32" s="62"/>
      <c r="R32" s="62">
        <v>2367.1974520896074</v>
      </c>
      <c r="S32" s="62"/>
      <c r="T32" s="62">
        <v>4160.224189522298</v>
      </c>
      <c r="U32" s="62"/>
      <c r="V32" s="62">
        <v>3006.953259728905</v>
      </c>
      <c r="W32" s="62"/>
      <c r="X32" s="62"/>
      <c r="Y32" s="62" t="s">
        <v>105</v>
      </c>
      <c r="Z32" s="62"/>
      <c r="AA32" s="62" t="s">
        <v>137</v>
      </c>
      <c r="AB32" s="62"/>
      <c r="AC32" s="58" t="s">
        <v>137</v>
      </c>
      <c r="AD32" s="58">
        <v>8115.363412853403</v>
      </c>
      <c r="AF32" s="58">
        <v>6647.170711812224</v>
      </c>
      <c r="AH32" s="58">
        <v>3509.4307670165517</v>
      </c>
      <c r="AP32" s="58" t="s">
        <v>42</v>
      </c>
      <c r="AS32" s="58" t="s">
        <v>134</v>
      </c>
      <c r="AU32" s="58" t="s">
        <v>134</v>
      </c>
      <c r="AV32" s="58">
        <v>0.6199850273206506</v>
      </c>
      <c r="AY32" s="58" t="s">
        <v>146</v>
      </c>
      <c r="BA32" s="58" t="s">
        <v>146</v>
      </c>
      <c r="BB32" s="58">
        <v>82.80138182598375</v>
      </c>
      <c r="BE32" s="58" t="s">
        <v>104</v>
      </c>
      <c r="BG32" s="58" t="s">
        <v>104</v>
      </c>
      <c r="BH32" s="58">
        <v>2445.11842962479</v>
      </c>
      <c r="BL32" s="58" t="s">
        <v>42</v>
      </c>
      <c r="BN32" s="58">
        <v>2882.0573273290443</v>
      </c>
      <c r="BP32" s="58">
        <v>424.33563918248547</v>
      </c>
      <c r="BR32" s="58">
        <v>2367.1974520896074</v>
      </c>
      <c r="BT32" s="58">
        <v>3751.0846480298947</v>
      </c>
      <c r="BV32" s="58">
        <v>4787.733310832278</v>
      </c>
      <c r="BX32" s="58">
        <v>4160.224189522298</v>
      </c>
    </row>
    <row r="33" spans="1:76" ht="12.75">
      <c r="A33" s="64"/>
      <c r="B33" s="64"/>
      <c r="C33" s="64"/>
      <c r="D33" s="64"/>
      <c r="F33" s="64"/>
      <c r="G33" s="64"/>
      <c r="I33" s="64"/>
      <c r="J33" s="64"/>
      <c r="N33" s="63" t="s">
        <v>35</v>
      </c>
      <c r="O33" s="63"/>
      <c r="P33" s="62">
        <v>8184.9716455598655</v>
      </c>
      <c r="Q33" s="62"/>
      <c r="R33" s="62">
        <v>12226.671775345125</v>
      </c>
      <c r="S33" s="62"/>
      <c r="T33" s="62">
        <v>12367.979971570423</v>
      </c>
      <c r="U33" s="62"/>
      <c r="V33" s="62">
        <v>12296.066603589565</v>
      </c>
      <c r="W33" s="62"/>
      <c r="X33" s="62">
        <v>11553.917157581222</v>
      </c>
      <c r="Y33" s="62"/>
      <c r="Z33" s="62">
        <v>11580.1314097683</v>
      </c>
      <c r="AA33" s="62"/>
      <c r="AB33" s="62">
        <v>19304.85551224598</v>
      </c>
      <c r="AD33" s="58">
        <v>19276.14343207011</v>
      </c>
      <c r="AF33" s="58">
        <v>12505.114381288655</v>
      </c>
      <c r="AH33" s="58">
        <v>12210.52605252276</v>
      </c>
      <c r="AP33" s="58" t="s">
        <v>35</v>
      </c>
      <c r="AS33" s="58" t="s">
        <v>105</v>
      </c>
      <c r="AT33" s="58">
        <v>0.4162988955223169</v>
      </c>
      <c r="AV33" s="58">
        <v>0.4162988955223169</v>
      </c>
      <c r="AY33" s="58" t="s">
        <v>105</v>
      </c>
      <c r="AZ33" s="58">
        <v>87.38936639171222</v>
      </c>
      <c r="BB33" s="58">
        <v>87.38936639171222</v>
      </c>
      <c r="BE33" s="58" t="s">
        <v>105</v>
      </c>
      <c r="BF33" s="58">
        <v>8175.816156540211</v>
      </c>
      <c r="BH33" s="58">
        <v>8175.816156540211</v>
      </c>
      <c r="BL33" s="58" t="s">
        <v>35</v>
      </c>
      <c r="BN33" s="58">
        <v>10804.097457655153</v>
      </c>
      <c r="BP33" s="58">
        <v>16001.91410633971</v>
      </c>
      <c r="BR33" s="58">
        <v>12226.671775345125</v>
      </c>
      <c r="BT33" s="58">
        <v>10211.171350944924</v>
      </c>
      <c r="BV33" s="58">
        <v>13357.349815175787</v>
      </c>
      <c r="BX33" s="58">
        <v>12365.7287955232</v>
      </c>
    </row>
    <row r="34" spans="1:76" ht="12.75">
      <c r="A34" s="64"/>
      <c r="B34" s="64"/>
      <c r="C34" s="64"/>
      <c r="D34" s="64"/>
      <c r="E34" s="64"/>
      <c r="F34" s="64"/>
      <c r="G34" s="64"/>
      <c r="H34" s="64"/>
      <c r="I34" s="64"/>
      <c r="J34" s="64"/>
      <c r="N34" s="63" t="s">
        <v>41</v>
      </c>
      <c r="O34" s="63"/>
      <c r="P34" s="62">
        <v>7068.850756875448</v>
      </c>
      <c r="Q34" s="62"/>
      <c r="R34" s="62">
        <v>8643.618056221903</v>
      </c>
      <c r="S34" s="62"/>
      <c r="T34" s="62">
        <v>10261.72899493917</v>
      </c>
      <c r="U34" s="62"/>
      <c r="V34" s="62">
        <v>9408.76914798375</v>
      </c>
      <c r="W34" s="62"/>
      <c r="X34" s="62">
        <v>9541.959084483891</v>
      </c>
      <c r="Y34" s="62"/>
      <c r="Z34" s="62">
        <v>10289.067434449466</v>
      </c>
      <c r="AA34" s="62"/>
      <c r="AB34" s="62">
        <v>14542.950125858473</v>
      </c>
      <c r="AD34" s="58">
        <v>13740.338139745554</v>
      </c>
      <c r="AF34" s="58">
        <v>10840.787303467529</v>
      </c>
      <c r="AH34" s="58">
        <v>9443.172569702134</v>
      </c>
      <c r="AP34" s="58" t="s">
        <v>41</v>
      </c>
      <c r="AR34" s="58">
        <v>0.39987678660252385</v>
      </c>
      <c r="AT34" s="58">
        <v>0.5581294481983404</v>
      </c>
      <c r="AV34" s="58">
        <v>0.9580062348008643</v>
      </c>
      <c r="AX34" s="58">
        <v>71.56927804254896</v>
      </c>
      <c r="AZ34" s="58">
        <v>86.6066258799683</v>
      </c>
      <c r="BB34" s="58">
        <v>80.32995865817139</v>
      </c>
      <c r="BD34" s="58">
        <v>12655.753979784817</v>
      </c>
      <c r="BF34" s="58">
        <v>9670.276355999424</v>
      </c>
      <c r="BH34" s="58">
        <v>10726.46171148259</v>
      </c>
      <c r="BL34" s="58" t="s">
        <v>41</v>
      </c>
      <c r="BN34" s="58">
        <v>8643.618056221903</v>
      </c>
      <c r="BQ34" s="58" t="s">
        <v>105</v>
      </c>
      <c r="BR34" s="58">
        <v>8643.618056221903</v>
      </c>
      <c r="BT34" s="58">
        <v>9987.218488279646</v>
      </c>
      <c r="BV34" s="58">
        <v>10501.45997632263</v>
      </c>
      <c r="BX34" s="58">
        <v>10169.092338470125</v>
      </c>
    </row>
    <row r="35" spans="1:76" ht="12.75">
      <c r="A35" s="64"/>
      <c r="B35" s="64"/>
      <c r="C35" s="64"/>
      <c r="D35" s="64"/>
      <c r="F35" s="64"/>
      <c r="G35" s="64"/>
      <c r="I35" s="64"/>
      <c r="J35" s="64"/>
      <c r="N35" s="63" t="s">
        <v>37</v>
      </c>
      <c r="O35" s="63"/>
      <c r="P35" s="62">
        <v>12728.012967485907</v>
      </c>
      <c r="Q35" s="62"/>
      <c r="R35" s="62">
        <v>13372.584839257628</v>
      </c>
      <c r="S35" s="62"/>
      <c r="T35" s="62">
        <v>15248.443597306283</v>
      </c>
      <c r="U35" s="62" t="s">
        <v>133</v>
      </c>
      <c r="V35" s="62">
        <v>14450.447898165039</v>
      </c>
      <c r="W35" s="62" t="s">
        <v>133</v>
      </c>
      <c r="X35" s="62"/>
      <c r="Y35" s="62" t="s">
        <v>134</v>
      </c>
      <c r="Z35" s="62"/>
      <c r="AA35" s="62" t="s">
        <v>134</v>
      </c>
      <c r="AB35" s="62">
        <v>20016.426366237905</v>
      </c>
      <c r="AD35" s="58">
        <v>20016.426366237905</v>
      </c>
      <c r="AF35" s="58">
        <v>12010.080401677233</v>
      </c>
      <c r="AH35" s="58">
        <v>15497.298399656933</v>
      </c>
      <c r="AP35" s="58" t="s">
        <v>37</v>
      </c>
      <c r="AR35" s="58">
        <v>1.017417568653761</v>
      </c>
      <c r="AT35" s="58">
        <v>1.0674610687920816</v>
      </c>
      <c r="AV35" s="58">
        <v>2.0848786374458426</v>
      </c>
      <c r="AX35" s="58">
        <v>86.16674528358442</v>
      </c>
      <c r="AZ35" s="58">
        <v>86.1662149022824</v>
      </c>
      <c r="BB35" s="58">
        <v>86.1664737275421</v>
      </c>
      <c r="BD35" s="58">
        <v>15604.160263861337</v>
      </c>
      <c r="BF35" s="58">
        <v>9050.057738617597</v>
      </c>
      <c r="BH35" s="58">
        <v>11383.307597254314</v>
      </c>
      <c r="BL35" s="58" t="s">
        <v>37</v>
      </c>
      <c r="BM35" s="58">
        <v>1</v>
      </c>
      <c r="BN35" s="58">
        <v>13372.584839257628</v>
      </c>
      <c r="BQ35" s="58" t="s">
        <v>105</v>
      </c>
      <c r="BR35" s="58">
        <v>13372.584839257628</v>
      </c>
      <c r="BU35" s="58" t="s">
        <v>146</v>
      </c>
      <c r="BW35" s="58" t="s">
        <v>146</v>
      </c>
      <c r="BX35" s="58">
        <v>15248.443597306283</v>
      </c>
    </row>
    <row r="36" spans="1:77" ht="12.75">
      <c r="A36" s="64"/>
      <c r="B36" s="64"/>
      <c r="C36" s="64"/>
      <c r="D36" s="64"/>
      <c r="F36" s="64"/>
      <c r="G36" s="64"/>
      <c r="I36" s="64"/>
      <c r="J36" s="64"/>
      <c r="N36" s="63" t="s">
        <v>12</v>
      </c>
      <c r="O36" s="63">
        <v>2</v>
      </c>
      <c r="P36" s="62">
        <v>6720.558859509131</v>
      </c>
      <c r="Q36" s="62"/>
      <c r="R36" s="62">
        <v>6682.005102400237</v>
      </c>
      <c r="S36" s="62"/>
      <c r="T36" s="62">
        <v>6418.549581781642</v>
      </c>
      <c r="U36" s="62"/>
      <c r="V36" s="62">
        <v>6539.8613658702325</v>
      </c>
      <c r="W36" s="62"/>
      <c r="X36" s="62"/>
      <c r="Y36" s="62" t="s">
        <v>92</v>
      </c>
      <c r="Z36" s="62">
        <v>8228.945603580896</v>
      </c>
      <c r="AA36" s="62"/>
      <c r="AB36" s="62">
        <v>9810.598731987504</v>
      </c>
      <c r="AD36" s="58">
        <v>9798.862609730848</v>
      </c>
      <c r="AF36" s="58">
        <v>7692.033918801376</v>
      </c>
      <c r="AH36" s="58">
        <v>7397.9681591112</v>
      </c>
      <c r="AP36" s="58" t="s">
        <v>12</v>
      </c>
      <c r="AQ36" s="58">
        <v>3</v>
      </c>
      <c r="AS36" s="58" t="s">
        <v>105</v>
      </c>
      <c r="AT36" s="58">
        <v>0.7343317901272526</v>
      </c>
      <c r="AV36" s="58">
        <v>0.7343317901272526</v>
      </c>
      <c r="AY36" s="58" t="s">
        <v>105</v>
      </c>
      <c r="AZ36" s="58">
        <v>76.13773911225167</v>
      </c>
      <c r="BB36" s="58">
        <v>76.13773911225167</v>
      </c>
      <c r="BE36" s="58" t="s">
        <v>105</v>
      </c>
      <c r="BF36" s="58">
        <v>6504.956902573476</v>
      </c>
      <c r="BH36" s="58">
        <v>6504.956902573476</v>
      </c>
      <c r="BL36" s="58" t="s">
        <v>12</v>
      </c>
      <c r="BM36" s="58">
        <v>5</v>
      </c>
      <c r="BN36" s="58">
        <v>6682.005102400237</v>
      </c>
      <c r="BQ36" s="58" t="s">
        <v>103</v>
      </c>
      <c r="BR36" s="58">
        <v>6682.005102400237</v>
      </c>
      <c r="BT36" s="58">
        <v>6004.773495575487</v>
      </c>
      <c r="BV36" s="58">
        <v>7580.352520746854</v>
      </c>
      <c r="BW36" s="58" t="s">
        <v>133</v>
      </c>
      <c r="BX36" s="58">
        <v>6899.299117890018</v>
      </c>
      <c r="BY36" s="58" t="s">
        <v>133</v>
      </c>
    </row>
    <row r="37" spans="1:76" ht="12.75">
      <c r="A37" s="64"/>
      <c r="B37" s="64"/>
      <c r="C37" s="64"/>
      <c r="D37" s="64"/>
      <c r="E37" s="64"/>
      <c r="F37" s="64"/>
      <c r="G37" s="64"/>
      <c r="H37" s="64"/>
      <c r="I37" s="64"/>
      <c r="J37" s="64"/>
      <c r="N37" s="63" t="s">
        <v>21</v>
      </c>
      <c r="O37" s="63">
        <v>2</v>
      </c>
      <c r="P37" s="62">
        <v>6105.1777487104155</v>
      </c>
      <c r="Q37" s="62"/>
      <c r="R37" s="62">
        <v>8524.319857833012</v>
      </c>
      <c r="S37" s="62"/>
      <c r="T37" s="62">
        <v>8887.896495544426</v>
      </c>
      <c r="U37" s="62" t="s">
        <v>133</v>
      </c>
      <c r="V37" s="62">
        <v>8691.348243841207</v>
      </c>
      <c r="W37" s="62" t="s">
        <v>133</v>
      </c>
      <c r="X37" s="62"/>
      <c r="Y37" s="62" t="s">
        <v>140</v>
      </c>
      <c r="Z37" s="62"/>
      <c r="AA37" s="62" t="s">
        <v>105</v>
      </c>
      <c r="AB37" s="62">
        <v>9195.604160637915</v>
      </c>
      <c r="AC37" s="58" t="s">
        <v>133</v>
      </c>
      <c r="AD37" s="58">
        <v>9195.604160637915</v>
      </c>
      <c r="AE37" s="58" t="s">
        <v>133</v>
      </c>
      <c r="AF37" s="58">
        <v>4917.322398004653</v>
      </c>
      <c r="AH37" s="58">
        <v>7951.7207578789385</v>
      </c>
      <c r="AP37" s="58" t="s">
        <v>21</v>
      </c>
      <c r="AQ37" s="58">
        <v>3</v>
      </c>
      <c r="AS37" s="58" t="s">
        <v>92</v>
      </c>
      <c r="AT37" s="58">
        <v>0.6265689542222416</v>
      </c>
      <c r="AW37" s="58" t="s">
        <v>92</v>
      </c>
      <c r="AY37" s="58" t="s">
        <v>92</v>
      </c>
      <c r="AZ37" s="58">
        <v>60.67525785127318</v>
      </c>
      <c r="BC37" s="58" t="s">
        <v>92</v>
      </c>
      <c r="BE37" s="58" t="s">
        <v>92</v>
      </c>
      <c r="BF37" s="58">
        <v>5712.5379274682755</v>
      </c>
      <c r="BI37" s="58" t="s">
        <v>92</v>
      </c>
      <c r="BL37" s="58" t="s">
        <v>21</v>
      </c>
      <c r="BM37" s="58" t="s">
        <v>158</v>
      </c>
      <c r="BO37" s="58" t="s">
        <v>134</v>
      </c>
      <c r="BQ37" s="58" t="s">
        <v>134</v>
      </c>
      <c r="BR37" s="58">
        <v>8524.319857833012</v>
      </c>
      <c r="BU37" s="58" t="s">
        <v>146</v>
      </c>
      <c r="BW37" s="58" t="s">
        <v>146</v>
      </c>
      <c r="BX37" s="58">
        <v>8887.896495544426</v>
      </c>
    </row>
    <row r="38" spans="1:76" ht="12.75">
      <c r="A38" s="64"/>
      <c r="B38" s="64"/>
      <c r="C38" s="64"/>
      <c r="D38" s="64"/>
      <c r="F38" s="64"/>
      <c r="G38" s="64"/>
      <c r="I38" s="64"/>
      <c r="J38" s="64"/>
      <c r="N38" s="63" t="s">
        <v>15</v>
      </c>
      <c r="O38" s="63"/>
      <c r="P38" s="62">
        <v>5414.550495063586</v>
      </c>
      <c r="Q38" s="62"/>
      <c r="R38" s="62">
        <v>5283.481206274311</v>
      </c>
      <c r="S38" s="62"/>
      <c r="T38" s="62">
        <v>5026.974303100601</v>
      </c>
      <c r="U38" s="62" t="s">
        <v>133</v>
      </c>
      <c r="V38" s="62">
        <v>5152.186065779749</v>
      </c>
      <c r="W38" s="62" t="s">
        <v>133</v>
      </c>
      <c r="X38" s="62"/>
      <c r="Y38" s="62" t="s">
        <v>134</v>
      </c>
      <c r="Z38" s="62"/>
      <c r="AA38" s="62" t="s">
        <v>134</v>
      </c>
      <c r="AB38" s="62">
        <v>9022.40720860219</v>
      </c>
      <c r="AD38" s="58">
        <v>9022.40720860219</v>
      </c>
      <c r="AF38" s="58">
        <v>6190.564850000335</v>
      </c>
      <c r="AH38" s="58">
        <v>6072.420094856384</v>
      </c>
      <c r="AP38" s="58" t="s">
        <v>15</v>
      </c>
      <c r="AS38" s="58" t="s">
        <v>105</v>
      </c>
      <c r="AT38" s="58">
        <v>0.502101442479194</v>
      </c>
      <c r="AV38" s="58">
        <v>0.502101442479194</v>
      </c>
      <c r="AY38" s="58" t="s">
        <v>105</v>
      </c>
      <c r="AZ38" s="58">
        <v>82.60020040738344</v>
      </c>
      <c r="BB38" s="58">
        <v>82.60020040738344</v>
      </c>
      <c r="BE38" s="58" t="s">
        <v>105</v>
      </c>
      <c r="BF38" s="58">
        <v>4693.758432276604</v>
      </c>
      <c r="BH38" s="58">
        <v>4693.758432276604</v>
      </c>
      <c r="BL38" s="58" t="s">
        <v>15</v>
      </c>
      <c r="BM38" s="58">
        <v>1</v>
      </c>
      <c r="BN38" s="58">
        <v>5283.481206274311</v>
      </c>
      <c r="BQ38" s="58" t="s">
        <v>105</v>
      </c>
      <c r="BR38" s="58">
        <v>5283.481206274311</v>
      </c>
      <c r="BT38" s="58">
        <v>3920.1596930115084</v>
      </c>
      <c r="BV38" s="58">
        <v>5551.721148453945</v>
      </c>
      <c r="BX38" s="58">
        <v>5026.974303100601</v>
      </c>
    </row>
    <row r="39" spans="1:76" ht="12.75">
      <c r="A39" s="64"/>
      <c r="B39" s="64"/>
      <c r="C39" s="64"/>
      <c r="D39" s="64"/>
      <c r="F39" s="64"/>
      <c r="G39" s="64"/>
      <c r="I39" s="64"/>
      <c r="J39" s="64"/>
      <c r="N39" s="63" t="s">
        <v>20</v>
      </c>
      <c r="O39" s="63"/>
      <c r="P39" s="62">
        <v>9014.866662543172</v>
      </c>
      <c r="Q39" s="62"/>
      <c r="R39" s="62">
        <v>9802.489707704099</v>
      </c>
      <c r="S39" s="62"/>
      <c r="T39" s="62">
        <v>6897.65914700164</v>
      </c>
      <c r="U39" s="62" t="s">
        <v>133</v>
      </c>
      <c r="V39" s="62">
        <v>8021.519106816479</v>
      </c>
      <c r="W39" s="62" t="s">
        <v>133</v>
      </c>
      <c r="X39" s="62"/>
      <c r="Y39" s="62" t="s">
        <v>134</v>
      </c>
      <c r="Z39" s="62">
        <v>6873.719416540486</v>
      </c>
      <c r="AA39" s="62"/>
      <c r="AB39" s="62">
        <v>11614.75851895439</v>
      </c>
      <c r="AD39" s="58">
        <v>11001.765803148432</v>
      </c>
      <c r="AF39" s="58">
        <v>8887.762772443846</v>
      </c>
      <c r="AH39" s="58">
        <v>9031.486698594927</v>
      </c>
      <c r="AP39" s="58" t="s">
        <v>20</v>
      </c>
      <c r="AQ39" s="58">
        <v>1</v>
      </c>
      <c r="AR39" s="58">
        <v>0.419303256434006</v>
      </c>
      <c r="AT39" s="58">
        <v>0.8403111073030985</v>
      </c>
      <c r="AV39" s="58">
        <v>1.2596143637371047</v>
      </c>
      <c r="AX39" s="58">
        <v>75.47081562730155</v>
      </c>
      <c r="AZ39" s="58">
        <v>79.1596118198262</v>
      </c>
      <c r="BB39" s="58">
        <v>77.93168509450474</v>
      </c>
      <c r="BD39" s="58">
        <v>11664.723098704364</v>
      </c>
      <c r="BF39" s="58">
        <v>7472.289691442313</v>
      </c>
      <c r="BH39" s="58">
        <v>8726.43729970932</v>
      </c>
      <c r="BL39" s="58" t="s">
        <v>20</v>
      </c>
      <c r="BN39" s="58">
        <v>9802.489707704099</v>
      </c>
      <c r="BQ39" s="58" t="s">
        <v>105</v>
      </c>
      <c r="BR39" s="58">
        <v>9802.489707704099</v>
      </c>
      <c r="BT39" s="58">
        <v>10838.24321923546</v>
      </c>
      <c r="BV39" s="58">
        <v>4615.407536902708</v>
      </c>
      <c r="BX39" s="58">
        <v>6897.65914700164</v>
      </c>
    </row>
    <row r="40" spans="1:76" ht="12.75">
      <c r="A40" s="64"/>
      <c r="B40" s="64"/>
      <c r="C40" s="64"/>
      <c r="D40" s="64"/>
      <c r="E40" s="64"/>
      <c r="F40" s="64"/>
      <c r="G40" s="64"/>
      <c r="H40" s="64"/>
      <c r="I40" s="64"/>
      <c r="J40" s="64"/>
      <c r="N40" s="63" t="s">
        <v>23</v>
      </c>
      <c r="O40" s="63"/>
      <c r="P40" s="62">
        <v>7111.24033825661</v>
      </c>
      <c r="Q40" s="62"/>
      <c r="R40" s="62">
        <v>9136.855086971329</v>
      </c>
      <c r="S40" s="62"/>
      <c r="T40" s="62">
        <v>9144.618745798587</v>
      </c>
      <c r="U40" s="62" t="s">
        <v>133</v>
      </c>
      <c r="V40" s="62">
        <v>9140.75291616889</v>
      </c>
      <c r="W40" s="62" t="s">
        <v>133</v>
      </c>
      <c r="X40" s="62"/>
      <c r="Y40" s="62" t="s">
        <v>134</v>
      </c>
      <c r="Z40" s="62">
        <v>9393.925180213726</v>
      </c>
      <c r="AA40" s="62"/>
      <c r="AB40" s="62">
        <v>13040.277829513077</v>
      </c>
      <c r="AD40" s="58">
        <v>12355.746943796474</v>
      </c>
      <c r="AF40" s="58">
        <v>8983.499773632599</v>
      </c>
      <c r="AH40" s="58">
        <v>9040.175772641958</v>
      </c>
      <c r="AP40" s="58" t="s">
        <v>23</v>
      </c>
      <c r="AR40" s="58">
        <v>0.22466635328547951</v>
      </c>
      <c r="AT40" s="58">
        <v>0.6564436795247727</v>
      </c>
      <c r="AV40" s="58">
        <v>0.8811100328102521</v>
      </c>
      <c r="AX40" s="58">
        <v>62.48723416371909</v>
      </c>
      <c r="AZ40" s="58">
        <v>72.95684498329463</v>
      </c>
      <c r="BB40" s="58">
        <v>70.28729271903302</v>
      </c>
      <c r="BD40" s="58">
        <v>7923.586117832364</v>
      </c>
      <c r="BF40" s="58">
        <v>6182.034594895944</v>
      </c>
      <c r="BH40" s="58">
        <v>6588.318579213109</v>
      </c>
      <c r="BL40" s="58" t="s">
        <v>23</v>
      </c>
      <c r="BN40" s="58">
        <v>8986.694838408948</v>
      </c>
      <c r="BQ40" s="58" t="s">
        <v>134</v>
      </c>
      <c r="BR40" s="58">
        <v>9136.855086971329</v>
      </c>
      <c r="BT40" s="58">
        <v>8460.406291392486</v>
      </c>
      <c r="BV40" s="58">
        <v>10566.72649958365</v>
      </c>
      <c r="BX40" s="58">
        <v>9144.618745798587</v>
      </c>
    </row>
    <row r="41" spans="1:76" ht="12.75">
      <c r="A41" s="64"/>
      <c r="B41" s="64"/>
      <c r="C41" s="64"/>
      <c r="D41" s="64"/>
      <c r="F41" s="64"/>
      <c r="G41" s="64"/>
      <c r="H41" s="64"/>
      <c r="I41" s="64"/>
      <c r="J41" s="64"/>
      <c r="N41" s="63" t="s">
        <v>28</v>
      </c>
      <c r="O41" s="63"/>
      <c r="P41" s="62">
        <v>10311.568053424302</v>
      </c>
      <c r="Q41" s="62"/>
      <c r="R41" s="62">
        <v>10965.57337935242</v>
      </c>
      <c r="S41" s="62"/>
      <c r="T41" s="62">
        <v>11329.155759295076</v>
      </c>
      <c r="U41" s="62"/>
      <c r="V41" s="62">
        <v>11177.152638275404</v>
      </c>
      <c r="W41" s="62"/>
      <c r="X41" s="62">
        <v>3609.9822464910544</v>
      </c>
      <c r="Y41" s="62"/>
      <c r="Z41" s="62">
        <v>5896.761279330596</v>
      </c>
      <c r="AA41" s="62"/>
      <c r="AB41" s="62">
        <v>24024.738116401273</v>
      </c>
      <c r="AD41" s="58">
        <v>22534.419718090823</v>
      </c>
      <c r="AF41" s="58">
        <v>10588.726147593527</v>
      </c>
      <c r="AH41" s="58">
        <v>12742.135641619334</v>
      </c>
      <c r="AP41" s="58" t="s">
        <v>28</v>
      </c>
      <c r="AR41" s="58">
        <v>0.5442182009907846</v>
      </c>
      <c r="AT41" s="58">
        <v>1.2412378621271885</v>
      </c>
      <c r="AV41" s="58">
        <v>1.7854560631179732</v>
      </c>
      <c r="AY41" s="58" t="s">
        <v>92</v>
      </c>
      <c r="BA41" s="58" t="s">
        <v>92</v>
      </c>
      <c r="BC41" s="58" t="s">
        <v>92</v>
      </c>
      <c r="BD41" s="58">
        <v>14179.948205389304</v>
      </c>
      <c r="BF41" s="58">
        <v>12212.244327168055</v>
      </c>
      <c r="BH41" s="58">
        <v>12751.597953866558</v>
      </c>
      <c r="BL41" s="58" t="s">
        <v>28</v>
      </c>
      <c r="BO41" s="58" t="s">
        <v>134</v>
      </c>
      <c r="BQ41" s="58" t="s">
        <v>134</v>
      </c>
      <c r="BR41" s="58">
        <v>10965.57337935242</v>
      </c>
      <c r="BT41" s="58">
        <v>9218.654536578353</v>
      </c>
      <c r="BV41" s="58">
        <v>12625.26326512944</v>
      </c>
      <c r="BX41" s="58">
        <v>10943.587986293169</v>
      </c>
    </row>
    <row r="42" spans="1:76" ht="12.75">
      <c r="A42" s="64"/>
      <c r="B42" s="64"/>
      <c r="C42" s="64"/>
      <c r="D42" s="64"/>
      <c r="F42" s="64"/>
      <c r="G42" s="64"/>
      <c r="H42" s="64"/>
      <c r="I42" s="64"/>
      <c r="J42" s="64"/>
      <c r="N42" s="63" t="s">
        <v>36</v>
      </c>
      <c r="O42" s="63">
        <v>2</v>
      </c>
      <c r="P42" s="62">
        <v>13888.700481506512</v>
      </c>
      <c r="Q42" s="62"/>
      <c r="R42" s="62">
        <v>16370.32185762806</v>
      </c>
      <c r="S42" s="62"/>
      <c r="T42" s="62">
        <v>17023.863412206134</v>
      </c>
      <c r="U42" s="62" t="s">
        <v>133</v>
      </c>
      <c r="V42" s="62">
        <v>16730.988991267037</v>
      </c>
      <c r="W42" s="62" t="s">
        <v>133</v>
      </c>
      <c r="X42" s="62"/>
      <c r="Y42" s="62" t="s">
        <v>134</v>
      </c>
      <c r="Z42" s="62"/>
      <c r="AA42" s="62" t="s">
        <v>137</v>
      </c>
      <c r="AB42" s="62"/>
      <c r="AC42" s="58" t="s">
        <v>137</v>
      </c>
      <c r="AD42" s="58">
        <v>25264.479712292712</v>
      </c>
      <c r="AF42" s="58">
        <v>11632.346685897694</v>
      </c>
      <c r="AH42" s="58">
        <v>17485.428360207505</v>
      </c>
      <c r="AP42" s="58" t="s">
        <v>36</v>
      </c>
      <c r="AQ42" s="58">
        <v>3</v>
      </c>
      <c r="AS42" s="58" t="s">
        <v>105</v>
      </c>
      <c r="AT42" s="58">
        <v>0.18047766046389943</v>
      </c>
      <c r="AV42" s="58">
        <v>0.18047766046389943</v>
      </c>
      <c r="AY42" s="58" t="s">
        <v>105</v>
      </c>
      <c r="BA42" s="58" t="s">
        <v>92</v>
      </c>
      <c r="BC42" s="58" t="s">
        <v>92</v>
      </c>
      <c r="BE42" s="58" t="s">
        <v>105</v>
      </c>
      <c r="BF42" s="58">
        <v>5456.694039790799</v>
      </c>
      <c r="BH42" s="58">
        <v>5456.694039790799</v>
      </c>
      <c r="BL42" s="58" t="s">
        <v>36</v>
      </c>
      <c r="BM42" s="58">
        <v>5</v>
      </c>
      <c r="BN42" s="58">
        <v>16370.32185762806</v>
      </c>
      <c r="BQ42" s="58" t="s">
        <v>105</v>
      </c>
      <c r="BR42" s="58">
        <v>16370.32185762806</v>
      </c>
      <c r="BT42" s="58">
        <v>15842.904967809973</v>
      </c>
      <c r="BV42" s="58">
        <v>8493.914994483921</v>
      </c>
      <c r="BX42" s="58">
        <v>17023.863412206134</v>
      </c>
    </row>
    <row r="43" spans="1:76" ht="12.75">
      <c r="A43" s="64"/>
      <c r="B43" s="64"/>
      <c r="C43" s="64"/>
      <c r="D43" s="64"/>
      <c r="E43" s="64"/>
      <c r="F43" s="64"/>
      <c r="G43" s="64"/>
      <c r="H43" s="64"/>
      <c r="I43" s="64"/>
      <c r="J43" s="64"/>
      <c r="N43" s="63" t="s">
        <v>65</v>
      </c>
      <c r="O43" s="63"/>
      <c r="P43" s="62">
        <v>2577.4654343440297</v>
      </c>
      <c r="Q43" s="62"/>
      <c r="R43" s="62">
        <v>2447.5752455629367</v>
      </c>
      <c r="S43" s="62"/>
      <c r="T43" s="62">
        <v>3524.390864910447</v>
      </c>
      <c r="U43" s="62"/>
      <c r="V43" s="62">
        <v>2904.0669182798865</v>
      </c>
      <c r="W43" s="62"/>
      <c r="X43" s="62"/>
      <c r="Y43" s="62" t="s">
        <v>105</v>
      </c>
      <c r="Z43" s="62"/>
      <c r="AA43" s="62" t="s">
        <v>137</v>
      </c>
      <c r="AB43" s="62"/>
      <c r="AC43" s="58" t="s">
        <v>137</v>
      </c>
      <c r="AD43" s="58">
        <v>7778.596650936484</v>
      </c>
      <c r="AF43" s="58">
        <v>5557.468669360993</v>
      </c>
      <c r="AH43" s="58">
        <v>3513.567077592114</v>
      </c>
      <c r="AP43" s="58" t="s">
        <v>65</v>
      </c>
      <c r="AS43" s="58" t="s">
        <v>92</v>
      </c>
      <c r="AU43" s="58" t="s">
        <v>92</v>
      </c>
      <c r="AW43" s="58" t="s">
        <v>92</v>
      </c>
      <c r="AY43" s="58" t="s">
        <v>92</v>
      </c>
      <c r="BA43" s="58" t="s">
        <v>92</v>
      </c>
      <c r="BC43" s="58" t="s">
        <v>92</v>
      </c>
      <c r="BE43" s="58" t="s">
        <v>92</v>
      </c>
      <c r="BG43" s="58" t="s">
        <v>92</v>
      </c>
      <c r="BI43" s="58" t="s">
        <v>92</v>
      </c>
      <c r="BL43" s="58" t="s">
        <v>65</v>
      </c>
      <c r="BN43" s="58">
        <v>2447.5752455629367</v>
      </c>
      <c r="BQ43" s="58" t="s">
        <v>105</v>
      </c>
      <c r="BR43" s="58">
        <v>2447.5752455629367</v>
      </c>
      <c r="BT43" s="58">
        <v>3380.0377150179092</v>
      </c>
      <c r="BV43" s="58">
        <v>3675.695664587216</v>
      </c>
      <c r="BX43" s="58">
        <v>3524.390864910447</v>
      </c>
    </row>
    <row r="44" spans="1:76" ht="12.75">
      <c r="A44" s="64"/>
      <c r="B44" s="64"/>
      <c r="C44" s="64"/>
      <c r="D44" s="64"/>
      <c r="E44" s="64"/>
      <c r="F44" s="64"/>
      <c r="G44" s="64"/>
      <c r="H44" s="64"/>
      <c r="I44" s="64"/>
      <c r="J44" s="64"/>
      <c r="N44" s="63" t="s">
        <v>26</v>
      </c>
      <c r="O44" s="63"/>
      <c r="P44" s="62">
        <v>10017.194489645659</v>
      </c>
      <c r="Q44" s="62"/>
      <c r="R44" s="62">
        <v>10270.559450561712</v>
      </c>
      <c r="S44" s="62"/>
      <c r="T44" s="62">
        <v>9963.37246901047</v>
      </c>
      <c r="U44" s="62"/>
      <c r="V44" s="62">
        <v>10084.84262089708</v>
      </c>
      <c r="W44" s="62"/>
      <c r="X44" s="62"/>
      <c r="Y44" s="62" t="s">
        <v>105</v>
      </c>
      <c r="Z44" s="62"/>
      <c r="AA44" s="62" t="s">
        <v>137</v>
      </c>
      <c r="AB44" s="62"/>
      <c r="AC44" s="58" t="s">
        <v>137</v>
      </c>
      <c r="AD44" s="58">
        <v>24338.36511606493</v>
      </c>
      <c r="AF44" s="58">
        <v>18592.74175530439</v>
      </c>
      <c r="AH44" s="58">
        <v>12083.602375967626</v>
      </c>
      <c r="AP44" s="58" t="s">
        <v>26</v>
      </c>
      <c r="AR44" s="58">
        <v>0.06277504635702102</v>
      </c>
      <c r="AT44" s="58">
        <v>0.49268210299782494</v>
      </c>
      <c r="AV44" s="58">
        <v>0.5554571493548459</v>
      </c>
      <c r="AX44" s="58">
        <v>64.17216265402668</v>
      </c>
      <c r="AZ44" s="58">
        <v>62.88560574565746</v>
      </c>
      <c r="BB44" s="58">
        <v>63.031006105806995</v>
      </c>
      <c r="BD44" s="58">
        <v>9494.726066155805</v>
      </c>
      <c r="BF44" s="58">
        <v>10698.902032911823</v>
      </c>
      <c r="BH44" s="58">
        <v>10547.719173416757</v>
      </c>
      <c r="BL44" s="58" t="s">
        <v>26</v>
      </c>
      <c r="BM44" s="58">
        <v>1</v>
      </c>
      <c r="BN44" s="58">
        <v>10722.267729831608</v>
      </c>
      <c r="BP44" s="58">
        <v>6076.225723670532</v>
      </c>
      <c r="BR44" s="58">
        <v>10270.559450561712</v>
      </c>
      <c r="BT44" s="58">
        <v>11951.10653352359</v>
      </c>
      <c r="BV44" s="58">
        <v>6664.690822675309</v>
      </c>
      <c r="BX44" s="58">
        <v>9963.37246901047</v>
      </c>
    </row>
    <row r="45" spans="1:76" ht="12.75">
      <c r="A45" s="64"/>
      <c r="B45" s="64"/>
      <c r="C45" s="64"/>
      <c r="D45" s="64"/>
      <c r="E45" s="64"/>
      <c r="F45" s="64"/>
      <c r="G45" s="64"/>
      <c r="H45" s="64"/>
      <c r="I45" s="64"/>
      <c r="J45" s="64"/>
      <c r="N45" s="66" t="s">
        <v>38</v>
      </c>
      <c r="O45" s="66"/>
      <c r="P45" s="65">
        <v>11029.52976782461</v>
      </c>
      <c r="Q45" s="65"/>
      <c r="R45" s="65">
        <v>11856.261296158102</v>
      </c>
      <c r="S45" s="65"/>
      <c r="T45" s="65">
        <v>13059.041015062514</v>
      </c>
      <c r="U45" s="65"/>
      <c r="V45" s="65">
        <v>12442.046720028358</v>
      </c>
      <c r="W45" s="65"/>
      <c r="X45" s="65"/>
      <c r="Y45" s="65" t="s">
        <v>137</v>
      </c>
      <c r="Z45" s="65"/>
      <c r="AA45" s="62" t="s">
        <v>137</v>
      </c>
      <c r="AB45" s="62"/>
      <c r="AC45" s="58" t="s">
        <v>137</v>
      </c>
      <c r="AD45" s="58">
        <v>26561.89564919371</v>
      </c>
      <c r="AE45" s="58" t="s">
        <v>133</v>
      </c>
      <c r="AF45" s="58">
        <v>23705.64498725224</v>
      </c>
      <c r="AH45" s="58">
        <v>15494.279597549357</v>
      </c>
      <c r="AP45" s="58" t="s">
        <v>38</v>
      </c>
      <c r="AQ45" s="58">
        <v>1</v>
      </c>
      <c r="AS45" s="58" t="s">
        <v>92</v>
      </c>
      <c r="AT45" s="58">
        <v>0.45089961239087495</v>
      </c>
      <c r="AW45" s="58" t="s">
        <v>92</v>
      </c>
      <c r="AY45" s="58" t="s">
        <v>92</v>
      </c>
      <c r="AZ45" s="58">
        <v>75.1225043786964</v>
      </c>
      <c r="BC45" s="58" t="s">
        <v>92</v>
      </c>
      <c r="BE45" s="58" t="s">
        <v>92</v>
      </c>
      <c r="BF45" s="58">
        <v>10042.330587787135</v>
      </c>
      <c r="BI45" s="58" t="s">
        <v>92</v>
      </c>
      <c r="BL45" s="58" t="s">
        <v>38</v>
      </c>
      <c r="BM45" s="58">
        <v>3</v>
      </c>
      <c r="BN45" s="58">
        <v>11856.261296158102</v>
      </c>
      <c r="BQ45" s="58" t="s">
        <v>105</v>
      </c>
      <c r="BR45" s="58">
        <v>11856.261296158102</v>
      </c>
      <c r="BU45" s="58" t="s">
        <v>146</v>
      </c>
      <c r="BW45" s="58" t="s">
        <v>146</v>
      </c>
      <c r="BX45" s="58">
        <v>13059.041015062514</v>
      </c>
    </row>
    <row r="46" spans="1:28" ht="12.75">
      <c r="A46" s="64"/>
      <c r="B46" s="64"/>
      <c r="C46" s="64"/>
      <c r="D46" s="64"/>
      <c r="E46" s="64"/>
      <c r="F46" s="64"/>
      <c r="G46" s="64"/>
      <c r="H46" s="64"/>
      <c r="I46" s="64"/>
      <c r="J46" s="64"/>
      <c r="N46" s="66"/>
      <c r="O46" s="66"/>
      <c r="P46" s="65"/>
      <c r="Q46" s="65"/>
      <c r="R46" s="65"/>
      <c r="S46" s="65"/>
      <c r="T46" s="65"/>
      <c r="U46" s="65"/>
      <c r="V46" s="65"/>
      <c r="W46" s="65"/>
      <c r="X46" s="65"/>
      <c r="Y46" s="65"/>
      <c r="Z46" s="65"/>
      <c r="AA46" s="65"/>
      <c r="AB46" s="65"/>
    </row>
    <row r="47" spans="1:76" ht="12.75">
      <c r="A47" s="64"/>
      <c r="B47" s="64"/>
      <c r="C47" s="64"/>
      <c r="D47" s="64"/>
      <c r="H47" s="64"/>
      <c r="I47" s="64"/>
      <c r="J47" s="64"/>
      <c r="N47" s="63" t="s">
        <v>76</v>
      </c>
      <c r="O47" s="63"/>
      <c r="P47" s="62">
        <v>8247.171476384221</v>
      </c>
      <c r="Q47" s="62"/>
      <c r="R47" s="62">
        <v>9626.835131990132</v>
      </c>
      <c r="S47" s="62"/>
      <c r="T47" s="62">
        <v>9875.83876773658</v>
      </c>
      <c r="U47" s="62"/>
      <c r="V47" s="62">
        <v>9517.791316677129</v>
      </c>
      <c r="W47" s="62"/>
      <c r="X47" s="62">
        <v>6733.787067576257</v>
      </c>
      <c r="Y47" s="62"/>
      <c r="Z47" s="62">
        <v>8967.597002692835</v>
      </c>
      <c r="AA47" s="62"/>
      <c r="AB47" s="62">
        <v>15111.09879682986</v>
      </c>
      <c r="AD47" s="58">
        <v>15028.128964577654</v>
      </c>
      <c r="AF47" s="58">
        <v>10308.78167631046</v>
      </c>
      <c r="AH47" s="58">
        <v>10219.555523864872</v>
      </c>
      <c r="AP47" s="58" t="s">
        <v>76</v>
      </c>
      <c r="AR47" s="58">
        <v>0.38702146705985974</v>
      </c>
      <c r="AT47" s="58">
        <v>0.606988490901361</v>
      </c>
      <c r="AV47" s="58">
        <v>0.8382896421586037</v>
      </c>
      <c r="AX47" s="58">
        <v>68.11488510935123</v>
      </c>
      <c r="AZ47" s="58">
        <v>79.66559236154464</v>
      </c>
      <c r="BB47" s="58">
        <v>78.37547023382585</v>
      </c>
      <c r="BD47" s="58">
        <v>12323.598931605668</v>
      </c>
      <c r="BF47" s="58">
        <v>8007.905608775811</v>
      </c>
      <c r="BH47" s="58">
        <v>7886.171730268222</v>
      </c>
      <c r="BL47" s="58" t="s">
        <v>76</v>
      </c>
      <c r="BN47" s="58">
        <v>9484.046795934242</v>
      </c>
      <c r="BP47" s="58">
        <v>7380.446687643406</v>
      </c>
      <c r="BR47" s="58">
        <v>9626.835131990132</v>
      </c>
      <c r="BT47" s="58">
        <v>8697.523630405167</v>
      </c>
      <c r="BV47" s="58">
        <v>9025.263933435434</v>
      </c>
      <c r="BX47" s="58">
        <v>9704.395956323098</v>
      </c>
    </row>
    <row r="48" spans="1:28" ht="12.75">
      <c r="A48" s="64"/>
      <c r="B48" s="64"/>
      <c r="C48" s="64"/>
      <c r="D48" s="64"/>
      <c r="I48" s="64"/>
      <c r="J48" s="64"/>
      <c r="N48" s="63" t="s">
        <v>77</v>
      </c>
      <c r="O48" s="63"/>
      <c r="P48" s="62"/>
      <c r="Q48" s="62"/>
      <c r="R48" s="62"/>
      <c r="S48" s="62"/>
      <c r="T48" s="62"/>
      <c r="U48" s="62"/>
      <c r="V48" s="62"/>
      <c r="W48" s="62"/>
      <c r="X48" s="62"/>
      <c r="Y48" s="62"/>
      <c r="Z48" s="62"/>
      <c r="AA48" s="62"/>
      <c r="AB48" s="62"/>
    </row>
    <row r="49" spans="14:76" ht="12.75">
      <c r="N49" s="63" t="s">
        <v>78</v>
      </c>
      <c r="O49" s="63"/>
      <c r="P49" s="62">
        <v>8372.306752244722</v>
      </c>
      <c r="Q49" s="62"/>
      <c r="R49" s="62">
        <v>10039.879385552595</v>
      </c>
      <c r="S49" s="62"/>
      <c r="T49" s="62">
        <v>10010.668711537088</v>
      </c>
      <c r="U49" s="62"/>
      <c r="V49" s="62">
        <v>9930.727403565212</v>
      </c>
      <c r="W49" s="62"/>
      <c r="X49" s="62">
        <v>6461.274120329644</v>
      </c>
      <c r="Y49" s="62"/>
      <c r="Z49" s="62">
        <v>9096.562349972412</v>
      </c>
      <c r="AA49" s="62"/>
      <c r="AB49" s="62">
        <v>14807.05130996444</v>
      </c>
      <c r="AD49" s="58">
        <v>14955.074926665084</v>
      </c>
      <c r="AF49" s="58">
        <v>9962.678713392175</v>
      </c>
      <c r="AH49" s="58">
        <v>10360.609372774948</v>
      </c>
      <c r="AP49" s="58" t="s">
        <v>78</v>
      </c>
      <c r="AR49" s="58">
        <v>0.28154544866510334</v>
      </c>
      <c r="AT49" s="58">
        <v>0.68136790386386</v>
      </c>
      <c r="AV49" s="58">
        <v>0.8398470618203148</v>
      </c>
      <c r="AX49" s="58">
        <v>71.87005618698794</v>
      </c>
      <c r="AZ49" s="58">
        <v>83.77389735711535</v>
      </c>
      <c r="BB49" s="58">
        <v>83.0999366777069</v>
      </c>
      <c r="BD49" s="58">
        <v>12039.53238891497</v>
      </c>
      <c r="BF49" s="58">
        <v>8145.600797782676</v>
      </c>
      <c r="BH49" s="58">
        <v>7977.124107079739</v>
      </c>
      <c r="BL49" s="58" t="s">
        <v>78</v>
      </c>
      <c r="BN49" s="58">
        <v>9842.752654542111</v>
      </c>
      <c r="BP49" s="58">
        <v>8971.337212917597</v>
      </c>
      <c r="BR49" s="58">
        <v>10039.879385552595</v>
      </c>
      <c r="BT49" s="58">
        <v>9369.093160072185</v>
      </c>
      <c r="BV49" s="58">
        <v>9911.968112974273</v>
      </c>
      <c r="BX49" s="58">
        <v>9937.76607533542</v>
      </c>
    </row>
    <row r="50" spans="14:28" ht="12.75">
      <c r="N50" s="63"/>
      <c r="O50" s="63"/>
      <c r="P50" s="62"/>
      <c r="Q50" s="62"/>
      <c r="R50" s="62"/>
      <c r="S50" s="62"/>
      <c r="T50" s="62"/>
      <c r="U50" s="62"/>
      <c r="V50" s="62"/>
      <c r="W50" s="62"/>
      <c r="X50" s="62"/>
      <c r="Y50" s="62"/>
      <c r="Z50" s="62"/>
      <c r="AA50" s="62"/>
      <c r="AB50" s="62"/>
    </row>
    <row r="51" spans="14:64" ht="12.75">
      <c r="N51" s="63" t="s">
        <v>79</v>
      </c>
      <c r="O51" s="63"/>
      <c r="P51" s="62"/>
      <c r="Q51" s="62"/>
      <c r="R51" s="62"/>
      <c r="S51" s="62"/>
      <c r="T51" s="62"/>
      <c r="U51" s="62"/>
      <c r="V51" s="62"/>
      <c r="W51" s="62"/>
      <c r="X51" s="62"/>
      <c r="Y51" s="62"/>
      <c r="Z51" s="62"/>
      <c r="AA51" s="62"/>
      <c r="AB51" s="62"/>
      <c r="AP51" s="58" t="s">
        <v>79</v>
      </c>
      <c r="BL51" s="58" t="s">
        <v>79</v>
      </c>
    </row>
    <row r="52" spans="14:77" ht="12.75">
      <c r="N52" s="63" t="s">
        <v>80</v>
      </c>
      <c r="O52" s="63"/>
      <c r="P52" s="62"/>
      <c r="Q52" s="62" t="s">
        <v>92</v>
      </c>
      <c r="R52" s="62"/>
      <c r="S52" s="62" t="s">
        <v>92</v>
      </c>
      <c r="T52" s="62"/>
      <c r="U52" s="62" t="s">
        <v>92</v>
      </c>
      <c r="V52" s="62"/>
      <c r="W52" s="62" t="s">
        <v>92</v>
      </c>
      <c r="X52" s="62"/>
      <c r="Y52" s="62" t="s">
        <v>105</v>
      </c>
      <c r="Z52" s="62"/>
      <c r="AA52" s="62" t="s">
        <v>92</v>
      </c>
      <c r="AB52" s="62"/>
      <c r="AC52" s="58" t="s">
        <v>92</v>
      </c>
      <c r="AE52" s="58" t="s">
        <v>92</v>
      </c>
      <c r="AG52" s="58" t="s">
        <v>92</v>
      </c>
      <c r="AI52" s="58" t="s">
        <v>92</v>
      </c>
      <c r="AP52" s="58" t="s">
        <v>80</v>
      </c>
      <c r="AS52" s="58" t="s">
        <v>92</v>
      </c>
      <c r="AU52" s="58" t="s">
        <v>92</v>
      </c>
      <c r="AW52" s="58" t="s">
        <v>92</v>
      </c>
      <c r="AY52" s="58" t="s">
        <v>92</v>
      </c>
      <c r="BA52" s="58" t="s">
        <v>92</v>
      </c>
      <c r="BC52" s="58" t="s">
        <v>92</v>
      </c>
      <c r="BE52" s="58" t="s">
        <v>92</v>
      </c>
      <c r="BG52" s="58" t="s">
        <v>92</v>
      </c>
      <c r="BI52" s="58" t="s">
        <v>92</v>
      </c>
      <c r="BL52" s="58" t="s">
        <v>80</v>
      </c>
      <c r="BO52" s="58" t="s">
        <v>92</v>
      </c>
      <c r="BQ52" s="58" t="s">
        <v>92</v>
      </c>
      <c r="BS52" s="58" t="s">
        <v>92</v>
      </c>
      <c r="BU52" s="58" t="s">
        <v>92</v>
      </c>
      <c r="BW52" s="58" t="s">
        <v>92</v>
      </c>
      <c r="BY52" s="58" t="s">
        <v>92</v>
      </c>
    </row>
    <row r="53" spans="14:76" ht="12.75">
      <c r="N53" s="63" t="s">
        <v>75</v>
      </c>
      <c r="O53" s="63">
        <v>2</v>
      </c>
      <c r="P53" s="62">
        <v>3095.0588687840022</v>
      </c>
      <c r="Q53" s="62"/>
      <c r="R53" s="62">
        <v>2981.110795257194</v>
      </c>
      <c r="S53" s="62"/>
      <c r="T53" s="62">
        <v>3078.377397124899</v>
      </c>
      <c r="U53" s="62"/>
      <c r="V53" s="62">
        <v>3019.970006115571</v>
      </c>
      <c r="W53" s="62"/>
      <c r="X53" s="62"/>
      <c r="Y53" s="62" t="s">
        <v>105</v>
      </c>
      <c r="Z53" s="62"/>
      <c r="AA53" s="62" t="s">
        <v>137</v>
      </c>
      <c r="AB53" s="62"/>
      <c r="AC53" s="58" t="s">
        <v>137</v>
      </c>
      <c r="AD53" s="58">
        <v>10454.556987717677</v>
      </c>
      <c r="AF53" s="58">
        <v>9594.869015538547</v>
      </c>
      <c r="AH53" s="58">
        <v>3441.191206090008</v>
      </c>
      <c r="AP53" s="58" t="s">
        <v>75</v>
      </c>
      <c r="AQ53" s="58" t="s">
        <v>147</v>
      </c>
      <c r="AS53" s="58" t="s">
        <v>134</v>
      </c>
      <c r="AU53" s="58" t="s">
        <v>134</v>
      </c>
      <c r="AV53" s="58">
        <v>0.6408980322027957</v>
      </c>
      <c r="AY53" s="58" t="s">
        <v>92</v>
      </c>
      <c r="BA53" s="58" t="s">
        <v>92</v>
      </c>
      <c r="BC53" s="58" t="s">
        <v>92</v>
      </c>
      <c r="BE53" s="58" t="s">
        <v>104</v>
      </c>
      <c r="BG53" s="58" t="s">
        <v>104</v>
      </c>
      <c r="BH53" s="58">
        <v>2938.621018078974</v>
      </c>
      <c r="BL53" s="58" t="s">
        <v>75</v>
      </c>
      <c r="BM53" s="58">
        <v>5</v>
      </c>
      <c r="BO53" s="58" t="s">
        <v>134</v>
      </c>
      <c r="BQ53" s="58" t="s">
        <v>134</v>
      </c>
      <c r="BR53" s="58">
        <v>2981.110795257194</v>
      </c>
      <c r="BU53" s="58" t="s">
        <v>146</v>
      </c>
      <c r="BW53" s="58" t="s">
        <v>146</v>
      </c>
      <c r="BX53" s="58">
        <v>3078.377397124899</v>
      </c>
    </row>
    <row r="54" spans="5:77" ht="12.75">
      <c r="E54" s="64"/>
      <c r="F54" s="64"/>
      <c r="G54" s="64"/>
      <c r="H54" s="64"/>
      <c r="I54" s="64"/>
      <c r="J54" s="64"/>
      <c r="N54" s="63" t="s">
        <v>70</v>
      </c>
      <c r="O54" s="63"/>
      <c r="P54" s="62"/>
      <c r="Q54" s="62" t="s">
        <v>92</v>
      </c>
      <c r="R54" s="62"/>
      <c r="S54" s="62" t="s">
        <v>92</v>
      </c>
      <c r="T54" s="62"/>
      <c r="U54" s="62" t="s">
        <v>92</v>
      </c>
      <c r="V54" s="62"/>
      <c r="W54" s="62" t="s">
        <v>92</v>
      </c>
      <c r="X54" s="62"/>
      <c r="Y54" s="62" t="s">
        <v>92</v>
      </c>
      <c r="Z54" s="62"/>
      <c r="AA54" s="62" t="s">
        <v>92</v>
      </c>
      <c r="AB54" s="62"/>
      <c r="AC54" s="58" t="s">
        <v>92</v>
      </c>
      <c r="AE54" s="58" t="s">
        <v>92</v>
      </c>
      <c r="AG54" s="58" t="s">
        <v>92</v>
      </c>
      <c r="AI54" s="58" t="s">
        <v>92</v>
      </c>
      <c r="AP54" s="58" t="s">
        <v>70</v>
      </c>
      <c r="AS54" s="58" t="s">
        <v>92</v>
      </c>
      <c r="AU54" s="58" t="s">
        <v>92</v>
      </c>
      <c r="AW54" s="58" t="s">
        <v>92</v>
      </c>
      <c r="AY54" s="58" t="s">
        <v>92</v>
      </c>
      <c r="BA54" s="58" t="s">
        <v>92</v>
      </c>
      <c r="BC54" s="58" t="s">
        <v>92</v>
      </c>
      <c r="BE54" s="58" t="s">
        <v>92</v>
      </c>
      <c r="BG54" s="58" t="s">
        <v>92</v>
      </c>
      <c r="BI54" s="58" t="s">
        <v>92</v>
      </c>
      <c r="BL54" s="58" t="s">
        <v>70</v>
      </c>
      <c r="BO54" s="58" t="s">
        <v>92</v>
      </c>
      <c r="BQ54" s="58" t="s">
        <v>92</v>
      </c>
      <c r="BS54" s="58" t="s">
        <v>92</v>
      </c>
      <c r="BU54" s="58" t="s">
        <v>92</v>
      </c>
      <c r="BW54" s="58" t="s">
        <v>92</v>
      </c>
      <c r="BY54" s="58" t="s">
        <v>92</v>
      </c>
    </row>
    <row r="55" spans="14:76" ht="12.75">
      <c r="N55" s="63" t="s">
        <v>69</v>
      </c>
      <c r="O55" s="63">
        <v>3</v>
      </c>
      <c r="P55" s="62">
        <v>2644.9687494541813</v>
      </c>
      <c r="Q55" s="62"/>
      <c r="R55" s="62">
        <v>2651.056273165262</v>
      </c>
      <c r="S55" s="62"/>
      <c r="T55" s="62">
        <v>2742.2070283212634</v>
      </c>
      <c r="U55" s="62" t="s">
        <v>133</v>
      </c>
      <c r="V55" s="62">
        <v>2676.500524693539</v>
      </c>
      <c r="W55" s="62" t="s">
        <v>133</v>
      </c>
      <c r="X55" s="62"/>
      <c r="Y55" s="62" t="s">
        <v>134</v>
      </c>
      <c r="Z55" s="62"/>
      <c r="AA55" s="62" t="s">
        <v>137</v>
      </c>
      <c r="AB55" s="62"/>
      <c r="AC55" s="58" t="s">
        <v>137</v>
      </c>
      <c r="AD55" s="58">
        <v>5182.5544098639875</v>
      </c>
      <c r="AG55" s="58" t="s">
        <v>92</v>
      </c>
      <c r="AH55" s="58">
        <v>3290.79326364055</v>
      </c>
      <c r="AP55" s="58" t="s">
        <v>69</v>
      </c>
      <c r="AQ55" s="58">
        <v>2</v>
      </c>
      <c r="AS55" s="58" t="s">
        <v>134</v>
      </c>
      <c r="AU55" s="58" t="s">
        <v>134</v>
      </c>
      <c r="AV55" s="58">
        <v>0.5210812538197184</v>
      </c>
      <c r="AY55" s="58" t="s">
        <v>146</v>
      </c>
      <c r="BA55" s="58" t="s">
        <v>146</v>
      </c>
      <c r="BB55" s="58">
        <v>56.50941529781234</v>
      </c>
      <c r="BE55" s="58" t="s">
        <v>104</v>
      </c>
      <c r="BG55" s="58" t="s">
        <v>104</v>
      </c>
      <c r="BH55" s="58">
        <v>1236.3357207465249</v>
      </c>
      <c r="BL55" s="58" t="s">
        <v>69</v>
      </c>
      <c r="BM55" s="58">
        <v>4</v>
      </c>
      <c r="BN55" s="58">
        <v>2651.056273165262</v>
      </c>
      <c r="BQ55" s="58" t="s">
        <v>105</v>
      </c>
      <c r="BR55" s="58">
        <v>2651.056273165262</v>
      </c>
      <c r="BU55" s="58" t="s">
        <v>146</v>
      </c>
      <c r="BW55" s="58" t="s">
        <v>146</v>
      </c>
      <c r="BX55" s="58">
        <v>2742.2070283212634</v>
      </c>
    </row>
    <row r="56" spans="14:77" ht="12.75">
      <c r="N56" s="63" t="s">
        <v>72</v>
      </c>
      <c r="O56" s="63"/>
      <c r="P56" s="62"/>
      <c r="Q56" s="62" t="s">
        <v>92</v>
      </c>
      <c r="R56" s="62"/>
      <c r="S56" s="62" t="s">
        <v>92</v>
      </c>
      <c r="T56" s="62"/>
      <c r="U56" s="62" t="s">
        <v>92</v>
      </c>
      <c r="V56" s="62"/>
      <c r="W56" s="62" t="s">
        <v>92</v>
      </c>
      <c r="X56" s="62"/>
      <c r="Y56" s="62" t="s">
        <v>92</v>
      </c>
      <c r="Z56" s="62"/>
      <c r="AA56" s="62" t="s">
        <v>92</v>
      </c>
      <c r="AB56" s="62"/>
      <c r="AC56" s="58" t="s">
        <v>92</v>
      </c>
      <c r="AE56" s="58" t="s">
        <v>92</v>
      </c>
      <c r="AG56" s="58" t="s">
        <v>92</v>
      </c>
      <c r="AI56" s="58" t="s">
        <v>92</v>
      </c>
      <c r="AP56" s="58" t="s">
        <v>72</v>
      </c>
      <c r="AS56" s="58" t="s">
        <v>92</v>
      </c>
      <c r="AU56" s="58" t="s">
        <v>92</v>
      </c>
      <c r="AW56" s="58" t="s">
        <v>92</v>
      </c>
      <c r="AY56" s="58" t="s">
        <v>92</v>
      </c>
      <c r="BA56" s="58" t="s">
        <v>92</v>
      </c>
      <c r="BC56" s="58" t="s">
        <v>92</v>
      </c>
      <c r="BE56" s="58" t="s">
        <v>92</v>
      </c>
      <c r="BG56" s="58" t="s">
        <v>92</v>
      </c>
      <c r="BI56" s="58" t="s">
        <v>92</v>
      </c>
      <c r="BL56" s="58" t="s">
        <v>72</v>
      </c>
      <c r="BO56" s="58" t="s">
        <v>92</v>
      </c>
      <c r="BQ56" s="58" t="s">
        <v>92</v>
      </c>
      <c r="BS56" s="58" t="s">
        <v>92</v>
      </c>
      <c r="BU56" s="58" t="s">
        <v>92</v>
      </c>
      <c r="BW56" s="58" t="s">
        <v>92</v>
      </c>
      <c r="BY56" s="58" t="s">
        <v>92</v>
      </c>
    </row>
    <row r="57" spans="14:76" ht="12.75">
      <c r="N57" s="63" t="s">
        <v>71</v>
      </c>
      <c r="O57" s="63">
        <v>3</v>
      </c>
      <c r="P57" s="62">
        <v>1180.4466484024197</v>
      </c>
      <c r="Q57" s="62"/>
      <c r="R57" s="62">
        <v>915.2787766548483</v>
      </c>
      <c r="S57" s="62"/>
      <c r="T57" s="62">
        <v>1066.6492448318465</v>
      </c>
      <c r="U57" s="62"/>
      <c r="V57" s="62">
        <v>981.0523515369748</v>
      </c>
      <c r="W57" s="62"/>
      <c r="X57" s="62"/>
      <c r="Y57" s="62" t="s">
        <v>105</v>
      </c>
      <c r="Z57" s="62"/>
      <c r="AA57" s="62" t="s">
        <v>137</v>
      </c>
      <c r="AB57" s="62"/>
      <c r="AC57" s="58" t="s">
        <v>137</v>
      </c>
      <c r="AD57" s="58">
        <v>2088.507544709026</v>
      </c>
      <c r="AG57" s="58" t="s">
        <v>92</v>
      </c>
      <c r="AH57" s="58">
        <v>1396.608331449557</v>
      </c>
      <c r="AP57" s="58" t="s">
        <v>71</v>
      </c>
      <c r="AQ57" s="58">
        <v>2</v>
      </c>
      <c r="AS57" s="58" t="s">
        <v>92</v>
      </c>
      <c r="AT57" s="58">
        <v>0.0709942814690989</v>
      </c>
      <c r="AW57" s="58" t="s">
        <v>92</v>
      </c>
      <c r="AY57" s="58" t="s">
        <v>92</v>
      </c>
      <c r="AZ57" s="58">
        <v>87.59750889107333</v>
      </c>
      <c r="BC57" s="58" t="s">
        <v>92</v>
      </c>
      <c r="BE57" s="58" t="s">
        <v>92</v>
      </c>
      <c r="BG57" s="58" t="s">
        <v>92</v>
      </c>
      <c r="BI57" s="58" t="s">
        <v>92</v>
      </c>
      <c r="BL57" s="58" t="s">
        <v>71</v>
      </c>
      <c r="BM57" s="58">
        <v>4</v>
      </c>
      <c r="BN57" s="58">
        <v>915.2787766548483</v>
      </c>
      <c r="BQ57" s="58" t="s">
        <v>105</v>
      </c>
      <c r="BR57" s="58">
        <v>915.2787766548483</v>
      </c>
      <c r="BT57" s="58">
        <v>1449.205976514745</v>
      </c>
      <c r="BV57" s="58">
        <v>579.3120737996869</v>
      </c>
      <c r="BX57" s="58">
        <v>1066.6492448318465</v>
      </c>
    </row>
    <row r="58" spans="14:76" ht="12.75">
      <c r="N58" s="63" t="s">
        <v>68</v>
      </c>
      <c r="O58" s="63"/>
      <c r="P58" s="62">
        <v>3488.7017429861035</v>
      </c>
      <c r="Q58" s="62"/>
      <c r="R58" s="62">
        <v>3515.4869200924945</v>
      </c>
      <c r="S58" s="62"/>
      <c r="T58" s="62">
        <v>3684.5698107661387</v>
      </c>
      <c r="U58" s="62"/>
      <c r="V58" s="62">
        <v>3609.823283676865</v>
      </c>
      <c r="W58" s="62"/>
      <c r="X58" s="62">
        <v>4153.262738172584</v>
      </c>
      <c r="Y58" s="62"/>
      <c r="Z58" s="62">
        <v>5091.0807805527675</v>
      </c>
      <c r="AA58" s="62"/>
      <c r="AB58" s="62">
        <v>5290.0351669802985</v>
      </c>
      <c r="AD58" s="58">
        <v>5261.610087756072</v>
      </c>
      <c r="AF58" s="58">
        <v>4302.805163914431</v>
      </c>
      <c r="AH58" s="58">
        <v>3982.750884214917</v>
      </c>
      <c r="AP58" s="58" t="s">
        <v>68</v>
      </c>
      <c r="AS58" s="58" t="s">
        <v>105</v>
      </c>
      <c r="AT58" s="58">
        <v>0.8008721243672804</v>
      </c>
      <c r="AV58" s="58">
        <v>0.8008721243672804</v>
      </c>
      <c r="AY58" s="58" t="s">
        <v>105</v>
      </c>
      <c r="AZ58" s="58">
        <v>97.96760237407821</v>
      </c>
      <c r="BB58" s="58">
        <v>97.96760237407821</v>
      </c>
      <c r="BE58" s="58" t="s">
        <v>105</v>
      </c>
      <c r="BF58" s="58">
        <v>3067.4098435594105</v>
      </c>
      <c r="BH58" s="58">
        <v>3067.4098435594105</v>
      </c>
      <c r="BL58" s="58" t="s">
        <v>68</v>
      </c>
      <c r="BN58" s="58">
        <v>3514.3424454630704</v>
      </c>
      <c r="BP58" s="58">
        <v>3654.662954386222</v>
      </c>
      <c r="BR58" s="58">
        <v>3515.4869200924945</v>
      </c>
      <c r="BT58" s="58">
        <v>3695.7994313038166</v>
      </c>
      <c r="BV58" s="58">
        <v>3716.9045364542017</v>
      </c>
      <c r="BX58" s="58">
        <v>3704.8631712006477</v>
      </c>
    </row>
    <row r="59" spans="14:77" ht="12.75">
      <c r="N59" s="59" t="s">
        <v>74</v>
      </c>
      <c r="P59" s="61"/>
      <c r="Q59" s="61" t="s">
        <v>108</v>
      </c>
      <c r="R59" s="61"/>
      <c r="S59" s="61" t="s">
        <v>108</v>
      </c>
      <c r="T59" s="61"/>
      <c r="U59" s="61" t="s">
        <v>108</v>
      </c>
      <c r="V59" s="61">
        <v>5344.65206019817</v>
      </c>
      <c r="W59" s="61" t="s">
        <v>133</v>
      </c>
      <c r="X59" s="61"/>
      <c r="Y59" s="61" t="s">
        <v>108</v>
      </c>
      <c r="Z59" s="61">
        <v>5183.489341831559</v>
      </c>
      <c r="AA59" s="61"/>
      <c r="AB59" s="61">
        <v>9115.275286711229</v>
      </c>
      <c r="AD59" s="58">
        <v>8362.601943060885</v>
      </c>
      <c r="AF59" s="58">
        <v>7641.189775509593</v>
      </c>
      <c r="AH59" s="58">
        <v>6189.73900282758</v>
      </c>
      <c r="AP59" s="58" t="s">
        <v>74</v>
      </c>
      <c r="AS59" s="58" t="s">
        <v>134</v>
      </c>
      <c r="AU59" s="58" t="s">
        <v>134</v>
      </c>
      <c r="AV59" s="58">
        <v>0.8478888460789152</v>
      </c>
      <c r="AY59" s="58" t="s">
        <v>146</v>
      </c>
      <c r="BA59" s="58" t="s">
        <v>146</v>
      </c>
      <c r="BB59" s="58">
        <v>89.3749757933528</v>
      </c>
      <c r="BE59" s="58" t="s">
        <v>104</v>
      </c>
      <c r="BG59" s="58" t="s">
        <v>104</v>
      </c>
      <c r="BH59" s="58">
        <v>4886.8272645231755</v>
      </c>
      <c r="BL59" s="58" t="s">
        <v>74</v>
      </c>
      <c r="BM59" s="58">
        <v>1</v>
      </c>
      <c r="BO59" s="58" t="s">
        <v>108</v>
      </c>
      <c r="BQ59" s="58" t="s">
        <v>103</v>
      </c>
      <c r="BS59" s="58" t="s">
        <v>146</v>
      </c>
      <c r="BT59" s="58">
        <v>5445.333455035593</v>
      </c>
      <c r="BU59" s="58" t="s">
        <v>133</v>
      </c>
      <c r="BV59" s="58">
        <v>4481.14176742513</v>
      </c>
      <c r="BW59" s="58" t="s">
        <v>133</v>
      </c>
      <c r="BX59" s="58">
        <v>5344.65206019817</v>
      </c>
      <c r="BY59" s="58" t="s">
        <v>133</v>
      </c>
    </row>
    <row r="60" spans="14:77" ht="12.75">
      <c r="N60" s="59" t="s">
        <v>81</v>
      </c>
      <c r="P60" s="61"/>
      <c r="Q60" s="61" t="s">
        <v>92</v>
      </c>
      <c r="R60" s="61"/>
      <c r="S60" s="61" t="s">
        <v>92</v>
      </c>
      <c r="T60" s="61"/>
      <c r="U60" s="61" t="s">
        <v>92</v>
      </c>
      <c r="V60" s="61"/>
      <c r="W60" s="61" t="s">
        <v>92</v>
      </c>
      <c r="X60" s="61"/>
      <c r="Y60" s="61" t="s">
        <v>92</v>
      </c>
      <c r="Z60" s="61"/>
      <c r="AA60" s="61" t="s">
        <v>92</v>
      </c>
      <c r="AB60" s="61"/>
      <c r="AC60" s="58" t="s">
        <v>92</v>
      </c>
      <c r="AE60" s="58" t="s">
        <v>92</v>
      </c>
      <c r="AG60" s="58" t="s">
        <v>92</v>
      </c>
      <c r="AI60" s="58" t="s">
        <v>92</v>
      </c>
      <c r="AP60" s="58" t="s">
        <v>81</v>
      </c>
      <c r="AS60" s="58" t="s">
        <v>92</v>
      </c>
      <c r="AU60" s="58" t="s">
        <v>92</v>
      </c>
      <c r="AW60" s="58" t="s">
        <v>92</v>
      </c>
      <c r="AY60" s="58" t="s">
        <v>92</v>
      </c>
      <c r="BA60" s="58" t="s">
        <v>92</v>
      </c>
      <c r="BC60" s="58" t="s">
        <v>92</v>
      </c>
      <c r="BE60" s="58" t="s">
        <v>92</v>
      </c>
      <c r="BG60" s="58" t="s">
        <v>92</v>
      </c>
      <c r="BI60" s="58" t="s">
        <v>92</v>
      </c>
      <c r="BL60" s="58" t="s">
        <v>81</v>
      </c>
      <c r="BO60" s="58" t="s">
        <v>92</v>
      </c>
      <c r="BQ60" s="58" t="s">
        <v>92</v>
      </c>
      <c r="BS60" s="58" t="s">
        <v>92</v>
      </c>
      <c r="BU60" s="58" t="s">
        <v>92</v>
      </c>
      <c r="BW60" s="58" t="s">
        <v>92</v>
      </c>
      <c r="BY60" s="58" t="s">
        <v>92</v>
      </c>
    </row>
    <row r="61" spans="3:77" ht="12.75">
      <c r="C61" s="67"/>
      <c r="D61" s="67"/>
      <c r="E61" s="67"/>
      <c r="F61" s="67"/>
      <c r="G61" s="67"/>
      <c r="H61" s="67"/>
      <c r="I61" s="67"/>
      <c r="J61" s="67"/>
      <c r="L61" s="67"/>
      <c r="N61" s="59" t="s">
        <v>73</v>
      </c>
      <c r="O61" s="59">
        <v>2</v>
      </c>
      <c r="P61" s="61">
        <v>2430.9352086590957</v>
      </c>
      <c r="Q61" s="61"/>
      <c r="R61" s="61"/>
      <c r="S61" s="61" t="s">
        <v>108</v>
      </c>
      <c r="T61" s="61"/>
      <c r="U61" s="61" t="s">
        <v>108</v>
      </c>
      <c r="V61" s="61">
        <v>2439.8649378332625</v>
      </c>
      <c r="W61" s="61"/>
      <c r="X61" s="61">
        <v>5187.6760990151415</v>
      </c>
      <c r="Y61" s="61"/>
      <c r="Z61" s="61"/>
      <c r="AA61" s="61" t="s">
        <v>137</v>
      </c>
      <c r="AB61" s="61"/>
      <c r="AC61" s="58" t="s">
        <v>137</v>
      </c>
      <c r="AD61" s="58">
        <v>10885.279066262123</v>
      </c>
      <c r="AG61" s="58" t="s">
        <v>92</v>
      </c>
      <c r="AH61" s="58">
        <v>3633.0469458558546</v>
      </c>
      <c r="AP61" s="58" t="s">
        <v>73</v>
      </c>
      <c r="AQ61" s="58">
        <v>3</v>
      </c>
      <c r="AS61" s="58" t="s">
        <v>105</v>
      </c>
      <c r="AT61" s="58">
        <v>0.09720297676315236</v>
      </c>
      <c r="AV61" s="58">
        <v>0.09720297676315236</v>
      </c>
      <c r="AY61" s="58" t="s">
        <v>105</v>
      </c>
      <c r="BA61" s="58" t="s">
        <v>92</v>
      </c>
      <c r="BC61" s="58" t="s">
        <v>92</v>
      </c>
      <c r="BE61" s="58" t="s">
        <v>105</v>
      </c>
      <c r="BF61" s="58">
        <v>806.2129355271804</v>
      </c>
      <c r="BH61" s="58">
        <v>806.2129355271804</v>
      </c>
      <c r="BL61" s="58" t="s">
        <v>73</v>
      </c>
      <c r="BM61" s="58">
        <v>5</v>
      </c>
      <c r="BO61" s="58" t="s">
        <v>146</v>
      </c>
      <c r="BQ61" s="58" t="s">
        <v>146</v>
      </c>
      <c r="BS61" s="58" t="s">
        <v>146</v>
      </c>
      <c r="BU61" s="58" t="s">
        <v>146</v>
      </c>
      <c r="BW61" s="58" t="s">
        <v>146</v>
      </c>
      <c r="BX61" s="58">
        <v>4342.842752787364</v>
      </c>
      <c r="BY61" s="58" t="s">
        <v>133</v>
      </c>
    </row>
    <row r="62" spans="16:28" ht="12.75">
      <c r="P62" s="61"/>
      <c r="Q62" s="61"/>
      <c r="R62" s="61"/>
      <c r="S62" s="61"/>
      <c r="T62" s="61"/>
      <c r="U62" s="61"/>
      <c r="V62" s="61"/>
      <c r="W62" s="61"/>
      <c r="X62" s="61"/>
      <c r="Y62" s="61"/>
      <c r="Z62" s="61"/>
      <c r="AA62" s="61"/>
      <c r="AB62" s="61"/>
    </row>
    <row r="63" spans="14:28" ht="12.75">
      <c r="N63" s="59" t="s">
        <v>102</v>
      </c>
      <c r="P63" s="61">
        <f>MIN(P12:P45)</f>
        <v>2577.4654343440297</v>
      </c>
      <c r="Q63" s="61">
        <f>MIN(Q12:Q45)</f>
        <v>0</v>
      </c>
      <c r="R63" s="61"/>
      <c r="S63" s="61"/>
      <c r="T63" s="61">
        <f>MIN(T12:T45)</f>
        <v>3524.390864910447</v>
      </c>
      <c r="U63" s="61"/>
      <c r="V63" s="61">
        <f>MIN(V12:V45)</f>
        <v>2904.0669182798865</v>
      </c>
      <c r="W63" s="61"/>
      <c r="X63" s="61"/>
      <c r="Y63" s="61"/>
      <c r="Z63" s="61">
        <f>MIN(Z12:Z45)</f>
        <v>2896.979121176979</v>
      </c>
      <c r="AA63" s="61"/>
      <c r="AB63" s="61"/>
    </row>
    <row r="64" spans="14:28" ht="12.75">
      <c r="N64" s="59" t="s">
        <v>101</v>
      </c>
      <c r="P64" s="61">
        <f>MAX(P12:P45)</f>
        <v>20019.84649102781</v>
      </c>
      <c r="Q64" s="61">
        <f>MAX(Q12:Q45)</f>
        <v>0</v>
      </c>
      <c r="R64" s="61"/>
      <c r="S64" s="61"/>
      <c r="T64" s="61">
        <f>MAX(T12:T45)</f>
        <v>20961.90201033995</v>
      </c>
      <c r="U64" s="61"/>
      <c r="V64" s="61">
        <f>MAX(V12:V45)</f>
        <v>20616.91360473787</v>
      </c>
      <c r="W64" s="61"/>
      <c r="X64" s="61"/>
      <c r="Y64" s="61"/>
      <c r="Z64" s="61">
        <f>MAX(Z12:Z45)</f>
        <v>16644.769480118124</v>
      </c>
      <c r="AA64" s="61"/>
      <c r="AB64" s="61"/>
    </row>
    <row r="66" ht="12.75">
      <c r="N66" s="60" t="s">
        <v>100</v>
      </c>
    </row>
  </sheetData>
  <hyperlinks>
    <hyperlink ref="A1" r:id="rId1" display="http://dx.doi.org/10.1787/9789264261488-en"/>
    <hyperlink ref="A4" r:id="rId2" display="http://oe.cd/disclaime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13" r:id="rId3"/>
  <headerFooter>
    <oddFooter>&amp;R  OECD Society at a Glance 2016 via http://oe.cd/sag - &amp;A</oddFooter>
  </headerFooter>
  <customProperties>
    <customPr name="PaletteName" r:id="rId4"/>
    <customPr name="SinglePanel" r:id="rId5"/>
    <customPr name="GraphSizeIndex" r:id="rId6"/>
    <customPr name="StyleTemplateName" r:id="rId7"/>
    <customPr name="StyleTemplateIndex" r:id="rId8"/>
    <customPr name="StartColorName" r:id="rId9"/>
    <customPr name="GraphSizeName" r:id="rId10"/>
    <customPr name="PageSizeIndex" r:id="rId11"/>
    <customPr name="StartColorIndex" r:id="rId12"/>
    <customPr name="PaletteIndex" r:id="rId13"/>
    <customPr name="PageSizeName" r:id="rId14"/>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2016-04-20T13:55:50Z</cp:lastPrinted>
  <dcterms:created xsi:type="dcterms:W3CDTF">2013-10-02T08:44:30Z</dcterms:created>
  <dcterms:modified xsi:type="dcterms:W3CDTF">2016-09-30T09:15:35Z</dcterms:modified>
  <cp:category/>
  <cp:version/>
  <cp:contentType/>
  <cp:contentStatus/>
</cp:coreProperties>
</file>