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25" windowWidth="21840" windowHeight="9855"/>
  </bookViews>
  <sheets>
    <sheet name="Figure-EducationSpending-EN" sheetId="4" r:id="rId1"/>
    <sheet name="Figure-DépensesEducation-FR" sheetId="12" r:id="rId2"/>
    <sheet name="Data 4.10" sheetId="5" r:id="rId3"/>
    <sheet name="Data 4.11" sheetId="6" r:id="rId4"/>
    <sheet name="data-4.12" sheetId="1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 localSheetId="1">'[1]Time series'!#REF!</definedName>
    <definedName name="\a">'[1]Time series'!#REF!</definedName>
    <definedName name="\b" localSheetId="1">'[1]Time series'!#REF!</definedName>
    <definedName name="\b">'[1]Time series'!#REF!</definedName>
    <definedName name="_" localSheetId="1">[2]EAT12_1!#REF!,[2]EAT12_1!#REF!,[2]EAT12_1!#REF!,[2]EAT12_1!#REF!,[2]EAT12_1!#REF!,[2]EAT12_1!#REF!,[2]EAT12_1!#REF!,[2]EAT12_1!#REF!,[2]EAT12_1!#REF!,[2]EAT12_1!#REF!</definedName>
    <definedName name="_">[2]EAT12_1!#REF!,[2]EAT12_1!#REF!,[2]EAT12_1!#REF!,[2]EAT12_1!#REF!,[2]EAT12_1!#REF!,[2]EAT12_1!#REF!,[2]EAT12_1!#REF!,[2]EAT12_1!#REF!,[2]EAT12_1!#REF!,[2]EAT12_1!#REF!</definedName>
    <definedName name="__123Graph_ABERLGRAP" localSheetId="1" hidden="1">'[1]Time series'!#REF!</definedName>
    <definedName name="__123Graph_ABERLGRAP" hidden="1">'[1]Time series'!#REF!</definedName>
    <definedName name="__123Graph_ACATCH1" localSheetId="1" hidden="1">'[1]Time series'!#REF!</definedName>
    <definedName name="__123Graph_ACATCH1" hidden="1">'[1]Time series'!#REF!</definedName>
    <definedName name="__123Graph_ACONVERG1" localSheetId="1" hidden="1">'[1]Time series'!#REF!</definedName>
    <definedName name="__123Graph_ACONVERG1" hidden="1">'[1]Time series'!#REF!</definedName>
    <definedName name="__123Graph_AGRAPH2" localSheetId="1" hidden="1">'[1]Time series'!#REF!</definedName>
    <definedName name="__123Graph_AGRAPH2" hidden="1">'[1]Time series'!#REF!</definedName>
    <definedName name="__123Graph_AGRAPH41" localSheetId="1" hidden="1">'[1]Time series'!#REF!</definedName>
    <definedName name="__123Graph_AGRAPH41" hidden="1">'[1]Time series'!#REF!</definedName>
    <definedName name="__123Graph_AGRAPH42" localSheetId="1" hidden="1">'[1]Time series'!#REF!</definedName>
    <definedName name="__123Graph_AGRAPH42" hidden="1">'[1]Time series'!#REF!</definedName>
    <definedName name="__123Graph_AGRAPH44" localSheetId="1" hidden="1">'[1]Time series'!#REF!</definedName>
    <definedName name="__123Graph_AGRAPH44" hidden="1">'[1]Time series'!#REF!</definedName>
    <definedName name="__123Graph_APERIB" localSheetId="1" hidden="1">'[1]Time series'!#REF!</definedName>
    <definedName name="__123Graph_APERIB" hidden="1">'[1]Time series'!#REF!</definedName>
    <definedName name="__123Graph_APRODABSC" localSheetId="1" hidden="1">'[1]Time series'!#REF!</definedName>
    <definedName name="__123Graph_APRODABSC" hidden="1">'[1]Time series'!#REF!</definedName>
    <definedName name="__123Graph_APRODABSD" localSheetId="1" hidden="1">'[1]Time series'!#REF!</definedName>
    <definedName name="__123Graph_APRODABSD" hidden="1">'[1]Time series'!#REF!</definedName>
    <definedName name="__123Graph_APRODTRE2" localSheetId="1" hidden="1">'[1]Time series'!#REF!</definedName>
    <definedName name="__123Graph_APRODTRE2" hidden="1">'[1]Time series'!#REF!</definedName>
    <definedName name="__123Graph_APRODTRE3" localSheetId="1" hidden="1">'[1]Time series'!#REF!</definedName>
    <definedName name="__123Graph_APRODTRE3" hidden="1">'[1]Time series'!#REF!</definedName>
    <definedName name="__123Graph_APRODTRE4" localSheetId="1" hidden="1">'[1]Time series'!#REF!</definedName>
    <definedName name="__123Graph_APRODTRE4" hidden="1">'[1]Time series'!#REF!</definedName>
    <definedName name="__123Graph_APRODTREND" localSheetId="1" hidden="1">'[1]Time series'!#REF!</definedName>
    <definedName name="__123Graph_APRODTREND" hidden="1">'[1]Time series'!#REF!</definedName>
    <definedName name="__123Graph_AUTRECHT" localSheetId="1" hidden="1">'[1]Time series'!#REF!</definedName>
    <definedName name="__123Graph_AUTRECHT" hidden="1">'[1]Time series'!#REF!</definedName>
    <definedName name="__123Graph_BBERLGRAP" localSheetId="1" hidden="1">'[1]Time series'!#REF!</definedName>
    <definedName name="__123Graph_BBERLGRAP" hidden="1">'[1]Time series'!#REF!</definedName>
    <definedName name="__123Graph_BCATCH1" localSheetId="1" hidden="1">'[1]Time series'!#REF!</definedName>
    <definedName name="__123Graph_BCATCH1" hidden="1">'[1]Time series'!#REF!</definedName>
    <definedName name="__123Graph_BCONVERG1" localSheetId="1" hidden="1">'[1]Time series'!#REF!</definedName>
    <definedName name="__123Graph_BCONVERG1" hidden="1">'[1]Time series'!#REF!</definedName>
    <definedName name="__123Graph_BGRAPH2" localSheetId="1" hidden="1">'[1]Time series'!#REF!</definedName>
    <definedName name="__123Graph_BGRAPH2" hidden="1">'[1]Time series'!#REF!</definedName>
    <definedName name="__123Graph_BGRAPH41" localSheetId="1" hidden="1">'[1]Time series'!#REF!</definedName>
    <definedName name="__123Graph_BGRAPH41" hidden="1">'[1]Time series'!#REF!</definedName>
    <definedName name="__123Graph_BPERIB" localSheetId="1" hidden="1">'[1]Time series'!#REF!</definedName>
    <definedName name="__123Graph_BPERIB" hidden="1">'[1]Time series'!#REF!</definedName>
    <definedName name="__123Graph_BPRODABSC" localSheetId="1" hidden="1">'[1]Time series'!#REF!</definedName>
    <definedName name="__123Graph_BPRODABSC" hidden="1">'[1]Time series'!#REF!</definedName>
    <definedName name="__123Graph_BPRODABSD" localSheetId="1" hidden="1">'[1]Time series'!#REF!</definedName>
    <definedName name="__123Graph_BPRODABSD" hidden="1">'[1]Time series'!#REF!</definedName>
    <definedName name="__123Graph_CBERLGRAP" localSheetId="1" hidden="1">'[1]Time series'!#REF!</definedName>
    <definedName name="__123Graph_CBERLGRAP" hidden="1">'[1]Time series'!#REF!</definedName>
    <definedName name="__123Graph_CCATCH1" localSheetId="1" hidden="1">'[1]Time series'!#REF!</definedName>
    <definedName name="__123Graph_CCATCH1" hidden="1">'[1]Time series'!#REF!</definedName>
    <definedName name="__123Graph_CGRAPH41" localSheetId="1" hidden="1">'[1]Time series'!#REF!</definedName>
    <definedName name="__123Graph_CGRAPH41" hidden="1">'[1]Time series'!#REF!</definedName>
    <definedName name="__123Graph_CGRAPH44" localSheetId="1" hidden="1">'[1]Time series'!#REF!</definedName>
    <definedName name="__123Graph_CGRAPH44" hidden="1">'[1]Time series'!#REF!</definedName>
    <definedName name="__123Graph_CPERIA" localSheetId="1" hidden="1">'[1]Time series'!#REF!</definedName>
    <definedName name="__123Graph_CPERIA" hidden="1">'[1]Time series'!#REF!</definedName>
    <definedName name="__123Graph_CPERIB" localSheetId="1" hidden="1">'[1]Time series'!#REF!</definedName>
    <definedName name="__123Graph_CPERIB" hidden="1">'[1]Time series'!#REF!</definedName>
    <definedName name="__123Graph_CPRODABSC" localSheetId="1" hidden="1">'[1]Time series'!#REF!</definedName>
    <definedName name="__123Graph_CPRODABSC" hidden="1">'[1]Time series'!#REF!</definedName>
    <definedName name="__123Graph_CPRODTRE2" localSheetId="1" hidden="1">'[1]Time series'!#REF!</definedName>
    <definedName name="__123Graph_CPRODTRE2" hidden="1">'[1]Time series'!#REF!</definedName>
    <definedName name="__123Graph_CPRODTREND" localSheetId="1" hidden="1">'[1]Time series'!#REF!</definedName>
    <definedName name="__123Graph_CPRODTREND" hidden="1">'[1]Time series'!#REF!</definedName>
    <definedName name="__123Graph_CUTRECHT" localSheetId="1" hidden="1">'[1]Time series'!#REF!</definedName>
    <definedName name="__123Graph_CUTRECHT" hidden="1">'[1]Time series'!#REF!</definedName>
    <definedName name="__123Graph_DBERLGRAP" localSheetId="1" hidden="1">'[1]Time series'!#REF!</definedName>
    <definedName name="__123Graph_DBERLGRAP" hidden="1">'[1]Time series'!#REF!</definedName>
    <definedName name="__123Graph_DCATCH1" localSheetId="1" hidden="1">'[1]Time series'!#REF!</definedName>
    <definedName name="__123Graph_DCATCH1" hidden="1">'[1]Time series'!#REF!</definedName>
    <definedName name="__123Graph_DCONVERG1" localSheetId="1" hidden="1">'[1]Time series'!#REF!</definedName>
    <definedName name="__123Graph_DCONVERG1" hidden="1">'[1]Time series'!#REF!</definedName>
    <definedName name="__123Graph_DGRAPH41" localSheetId="1" hidden="1">'[1]Time series'!#REF!</definedName>
    <definedName name="__123Graph_DGRAPH41" hidden="1">'[1]Time series'!#REF!</definedName>
    <definedName name="__123Graph_DPERIA" localSheetId="1" hidden="1">'[1]Time series'!#REF!</definedName>
    <definedName name="__123Graph_DPERIA" hidden="1">'[1]Time series'!#REF!</definedName>
    <definedName name="__123Graph_DPERIB" localSheetId="1" hidden="1">'[1]Time series'!#REF!</definedName>
    <definedName name="__123Graph_DPERIB" hidden="1">'[1]Time series'!#REF!</definedName>
    <definedName name="__123Graph_DPRODABSC" localSheetId="1" hidden="1">'[1]Time series'!#REF!</definedName>
    <definedName name="__123Graph_DPRODABSC" hidden="1">'[1]Time series'!#REF!</definedName>
    <definedName name="__123Graph_DUTRECHT" localSheetId="1" hidden="1">'[1]Time series'!#REF!</definedName>
    <definedName name="__123Graph_DUTRECHT" hidden="1">'[1]Time series'!#REF!</definedName>
    <definedName name="__123Graph_EBERLGRAP" localSheetId="1" hidden="1">'[1]Time series'!#REF!</definedName>
    <definedName name="__123Graph_EBERLGRAP" hidden="1">'[1]Time series'!#REF!</definedName>
    <definedName name="__123Graph_ECONVERG1" localSheetId="1" hidden="1">'[1]Time series'!#REF!</definedName>
    <definedName name="__123Graph_ECONVERG1" hidden="1">'[1]Time series'!#REF!</definedName>
    <definedName name="__123Graph_EGRAPH41" localSheetId="1" hidden="1">'[1]Time series'!#REF!</definedName>
    <definedName name="__123Graph_EGRAPH41" hidden="1">'[1]Time series'!#REF!</definedName>
    <definedName name="__123Graph_EPERIA" localSheetId="1" hidden="1">'[1]Time series'!#REF!</definedName>
    <definedName name="__123Graph_EPERIA" hidden="1">'[1]Time series'!#REF!</definedName>
    <definedName name="__123Graph_EPRODABSC" localSheetId="1" hidden="1">'[1]Time series'!#REF!</definedName>
    <definedName name="__123Graph_EPRODABSC" hidden="1">'[1]Time series'!#REF!</definedName>
    <definedName name="__123Graph_F" localSheetId="1" hidden="1">[3]A11!#REF!</definedName>
    <definedName name="__123Graph_F" hidden="1">[3]A11!#REF!</definedName>
    <definedName name="__123Graph_FBERLGRAP" localSheetId="1" hidden="1">'[1]Time series'!#REF!</definedName>
    <definedName name="__123Graph_FBERLGRAP" hidden="1">'[1]Time series'!#REF!</definedName>
    <definedName name="__123Graph_FGRAPH41" localSheetId="1" hidden="1">'[1]Time series'!#REF!</definedName>
    <definedName name="__123Graph_FGRAPH41" hidden="1">'[1]Time series'!#REF!</definedName>
    <definedName name="__123Graph_FPRODABSC" localSheetId="1" hidden="1">'[1]Time series'!#REF!</definedName>
    <definedName name="__123Graph_FPRODABSC" hidden="1">'[1]Time series'!#REF!</definedName>
    <definedName name="__TAB3">#N/A</definedName>
    <definedName name="_1__123Graph_A_CURRENT" localSheetId="1" hidden="1">[3]A11!#REF!</definedName>
    <definedName name="_1__123Graph_A_CURRENT" hidden="1">[3]A11!#REF!</definedName>
    <definedName name="_1__123Graph_AChart_1" localSheetId="1" hidden="1">'[4]Table 1'!#REF!</definedName>
    <definedName name="_1__123Graph_AChart_1" hidden="1">'[4]Table 1'!#REF!</definedName>
    <definedName name="_10__123Graph_A_CURRENT_8" localSheetId="1" hidden="1">[3]A11!#REF!</definedName>
    <definedName name="_10__123Graph_A_CURRENT_8" hidden="1">[3]A11!#REF!</definedName>
    <definedName name="_11__123Graph_A_CURRENT_9" localSheetId="1" hidden="1">[3]A11!#REF!</definedName>
    <definedName name="_11__123Graph_A_CURRENT_9" hidden="1">[3]A11!#REF!</definedName>
    <definedName name="_12__123Graph_AChart_1" localSheetId="1" hidden="1">'[4]Table 1'!#REF!</definedName>
    <definedName name="_12__123Graph_AChart_1" hidden="1">'[4]Table 1'!#REF!</definedName>
    <definedName name="_13__123Graph_ADEV_EMPL" localSheetId="1" hidden="1">'[1]Time series'!#REF!</definedName>
    <definedName name="_13__123Graph_ADEV_EMPL" hidden="1">'[1]Time series'!#REF!</definedName>
    <definedName name="_14__123Graph_B_CURRENT" localSheetId="1" hidden="1">[3]A11!#REF!</definedName>
    <definedName name="_14__123Graph_B_CURRENT" hidden="1">[3]A11!#REF!</definedName>
    <definedName name="_15__123Graph_B_CURRENT_1" localSheetId="1" hidden="1">[3]A11!#REF!</definedName>
    <definedName name="_15__123Graph_B_CURRENT_1" hidden="1">[3]A11!#REF!</definedName>
    <definedName name="_16__123Graph_B_CURRENT_10" localSheetId="1" hidden="1">[3]A11!#REF!</definedName>
    <definedName name="_16__123Graph_B_CURRENT_10" hidden="1">[3]A11!#REF!</definedName>
    <definedName name="_17__123Graph_B_CURRENT_2" localSheetId="1" hidden="1">[3]A11!#REF!</definedName>
    <definedName name="_17__123Graph_B_CURRENT_2" hidden="1">[3]A11!#REF!</definedName>
    <definedName name="_18__123Graph_B_CURRENT_3" localSheetId="1" hidden="1">[3]A11!#REF!</definedName>
    <definedName name="_18__123Graph_B_CURRENT_3" hidden="1">[3]A11!#REF!</definedName>
    <definedName name="_19__123Graph_B_CURRENT_4" localSheetId="1" hidden="1">[3]A11!#REF!</definedName>
    <definedName name="_19__123Graph_B_CURRENT_4" hidden="1">[3]A11!#REF!</definedName>
    <definedName name="_2__123Graph_A_CURRENT_1" localSheetId="1" hidden="1">[3]A11!#REF!</definedName>
    <definedName name="_2__123Graph_A_CURRENT_1" hidden="1">[3]A11!#REF!</definedName>
    <definedName name="_2__123Graph_ADEV_EMPL" localSheetId="1" hidden="1">'[1]Time series'!#REF!</definedName>
    <definedName name="_2__123Graph_ADEV_EMPL" hidden="1">'[1]Time series'!#REF!</definedName>
    <definedName name="_20__123Graph_B_CURRENT_5" localSheetId="1" hidden="1">[3]A11!#REF!</definedName>
    <definedName name="_20__123Graph_B_CURRENT_5" hidden="1">[3]A11!#REF!</definedName>
    <definedName name="_21__123Graph_B_CURRENT_6" localSheetId="1" hidden="1">[3]A11!#REF!</definedName>
    <definedName name="_21__123Graph_B_CURRENT_6" hidden="1">[3]A11!#REF!</definedName>
    <definedName name="_22__123Graph_B_CURRENT_7" localSheetId="1" hidden="1">[3]A11!#REF!</definedName>
    <definedName name="_22__123Graph_B_CURRENT_7" hidden="1">[3]A11!#REF!</definedName>
    <definedName name="_23__123Graph_B_CURRENT_8" localSheetId="1" hidden="1">[3]A11!#REF!</definedName>
    <definedName name="_23__123Graph_B_CURRENT_8" hidden="1">[3]A11!#REF!</definedName>
    <definedName name="_24__123Graph_B_CURRENT_9" localSheetId="1" hidden="1">[3]A11!#REF!</definedName>
    <definedName name="_24__123Graph_B_CURRENT_9" hidden="1">[3]A11!#REF!</definedName>
    <definedName name="_25__123Graph_BDEV_EMPL" localSheetId="1" hidden="1">'[1]Time series'!#REF!</definedName>
    <definedName name="_25__123Graph_BDEV_EMPL" hidden="1">'[1]Time series'!#REF!</definedName>
    <definedName name="_26__123Graph_C_CURRENT" localSheetId="1" hidden="1">[3]A11!#REF!</definedName>
    <definedName name="_26__123Graph_C_CURRENT" hidden="1">[3]A11!#REF!</definedName>
    <definedName name="_27__123Graph_C_CURRENT_1" localSheetId="1" hidden="1">[3]A11!#REF!</definedName>
    <definedName name="_27__123Graph_C_CURRENT_1" hidden="1">[3]A11!#REF!</definedName>
    <definedName name="_28__123Graph_C_CURRENT_10" localSheetId="1" hidden="1">[3]A11!#REF!</definedName>
    <definedName name="_28__123Graph_C_CURRENT_10" hidden="1">[3]A11!#REF!</definedName>
    <definedName name="_29__123Graph_C_CURRENT_2" localSheetId="1" hidden="1">[3]A11!#REF!</definedName>
    <definedName name="_29__123Graph_C_CURRENT_2" hidden="1">[3]A11!#REF!</definedName>
    <definedName name="_3__123Graph_A_CURRENT_10" localSheetId="1" hidden="1">[3]A11!#REF!</definedName>
    <definedName name="_3__123Graph_A_CURRENT_10" hidden="1">[3]A11!#REF!</definedName>
    <definedName name="_3__123Graph_BDEV_EMPL" localSheetId="1" hidden="1">'[1]Time series'!#REF!</definedName>
    <definedName name="_3__123Graph_BDEV_EMPL" hidden="1">'[1]Time series'!#REF!</definedName>
    <definedName name="_30__123Graph_C_CURRENT_3" localSheetId="1" hidden="1">[3]A11!#REF!</definedName>
    <definedName name="_30__123Graph_C_CURRENT_3" hidden="1">[3]A11!#REF!</definedName>
    <definedName name="_31__123Graph_C_CURRENT_4" localSheetId="1" hidden="1">[3]A11!#REF!</definedName>
    <definedName name="_31__123Graph_C_CURRENT_4" hidden="1">[3]A11!#REF!</definedName>
    <definedName name="_32__123Graph_C_CURRENT_5" localSheetId="1" hidden="1">[3]A11!#REF!</definedName>
    <definedName name="_32__123Graph_C_CURRENT_5" hidden="1">[3]A11!#REF!</definedName>
    <definedName name="_33__123Graph_C_CURRENT_6" localSheetId="1" hidden="1">[3]A11!#REF!</definedName>
    <definedName name="_33__123Graph_C_CURRENT_6" hidden="1">[3]A11!#REF!</definedName>
    <definedName name="_34__123Graph_C_CURRENT_7" localSheetId="1" hidden="1">[3]A11!#REF!</definedName>
    <definedName name="_34__123Graph_C_CURRENT_7" hidden="1">[3]A11!#REF!</definedName>
    <definedName name="_35__123Graph_C_CURRENT_8" localSheetId="1" hidden="1">[3]A11!#REF!</definedName>
    <definedName name="_35__123Graph_C_CURRENT_8" hidden="1">[3]A11!#REF!</definedName>
    <definedName name="_36__123Graph_C_CURRENT_9" localSheetId="1" hidden="1">[3]A11!#REF!</definedName>
    <definedName name="_36__123Graph_C_CURRENT_9" hidden="1">[3]A11!#REF!</definedName>
    <definedName name="_37__123Graph_CDEV_EMPL" localSheetId="1" hidden="1">'[1]Time series'!#REF!</definedName>
    <definedName name="_37__123Graph_CDEV_EMPL" hidden="1">'[1]Time series'!#REF!</definedName>
    <definedName name="_38__123Graph_CSWE_EMPL" localSheetId="1" hidden="1">'[1]Time series'!#REF!</definedName>
    <definedName name="_38__123Graph_CSWE_EMPL" hidden="1">'[1]Time series'!#REF!</definedName>
    <definedName name="_39__123Graph_D_CURRENT" localSheetId="1" hidden="1">[3]A11!#REF!</definedName>
    <definedName name="_39__123Graph_D_CURRENT" hidden="1">[3]A11!#REF!</definedName>
    <definedName name="_4__123Graph_A_CURRENT_2" localSheetId="1" hidden="1">[3]A11!#REF!</definedName>
    <definedName name="_4__123Graph_A_CURRENT_2" hidden="1">[3]A11!#REF!</definedName>
    <definedName name="_4__123Graph_CDEV_EMPL" localSheetId="1" hidden="1">'[1]Time series'!#REF!</definedName>
    <definedName name="_4__123Graph_CDEV_EMPL" hidden="1">'[1]Time series'!#REF!</definedName>
    <definedName name="_40__123Graph_D_CURRENT_1" localSheetId="1" hidden="1">[3]A11!#REF!</definedName>
    <definedName name="_40__123Graph_D_CURRENT_1" hidden="1">[3]A11!#REF!</definedName>
    <definedName name="_41__123Graph_D_CURRENT_10" localSheetId="1" hidden="1">[3]A11!#REF!</definedName>
    <definedName name="_41__123Graph_D_CURRENT_10" hidden="1">[3]A11!#REF!</definedName>
    <definedName name="_42__123Graph_D_CURRENT_2" localSheetId="1" hidden="1">[3]A11!#REF!</definedName>
    <definedName name="_42__123Graph_D_CURRENT_2" hidden="1">[3]A11!#REF!</definedName>
    <definedName name="_43__123Graph_D_CURRENT_3" localSheetId="1" hidden="1">[3]A11!#REF!</definedName>
    <definedName name="_43__123Graph_D_CURRENT_3" hidden="1">[3]A11!#REF!</definedName>
    <definedName name="_44__123Graph_D_CURRENT_4" localSheetId="1" hidden="1">[3]A11!#REF!</definedName>
    <definedName name="_44__123Graph_D_CURRENT_4" hidden="1">[3]A11!#REF!</definedName>
    <definedName name="_45__123Graph_D_CURRENT_5" localSheetId="1" hidden="1">[3]A11!#REF!</definedName>
    <definedName name="_45__123Graph_D_CURRENT_5" hidden="1">[3]A11!#REF!</definedName>
    <definedName name="_46__123Graph_D_CURRENT_6" localSheetId="1" hidden="1">[3]A11!#REF!</definedName>
    <definedName name="_46__123Graph_D_CURRENT_6" hidden="1">[3]A11!#REF!</definedName>
    <definedName name="_47__123Graph_D_CURRENT_7" localSheetId="1" hidden="1">[3]A11!#REF!</definedName>
    <definedName name="_47__123Graph_D_CURRENT_7" hidden="1">[3]A11!#REF!</definedName>
    <definedName name="_48__123Graph_D_CURRENT_8" localSheetId="1" hidden="1">[3]A11!#REF!</definedName>
    <definedName name="_48__123Graph_D_CURRENT_8" hidden="1">[3]A11!#REF!</definedName>
    <definedName name="_49__123Graph_D_CURRENT_9" localSheetId="1" hidden="1">[3]A11!#REF!</definedName>
    <definedName name="_49__123Graph_D_CURRENT_9" hidden="1">[3]A11!#REF!</definedName>
    <definedName name="_5__123Graph_A_CURRENT_3" localSheetId="1" hidden="1">[3]A11!#REF!</definedName>
    <definedName name="_5__123Graph_A_CURRENT_3" hidden="1">[3]A11!#REF!</definedName>
    <definedName name="_5__123Graph_CSWE_EMPL" localSheetId="1" hidden="1">'[1]Time series'!#REF!</definedName>
    <definedName name="_5__123Graph_CSWE_EMPL" hidden="1">'[1]Time series'!#REF!</definedName>
    <definedName name="_50__123Graph_E_CURRENT" localSheetId="1" hidden="1">[3]A11!#REF!</definedName>
    <definedName name="_50__123Graph_E_CURRENT" hidden="1">[3]A11!#REF!</definedName>
    <definedName name="_51__123Graph_E_CURRENT_1" localSheetId="1" hidden="1">[3]A11!#REF!</definedName>
    <definedName name="_51__123Graph_E_CURRENT_1" hidden="1">[3]A11!#REF!</definedName>
    <definedName name="_52__123Graph_E_CURRENT_10" localSheetId="1" hidden="1">[3]A11!#REF!</definedName>
    <definedName name="_52__123Graph_E_CURRENT_10" hidden="1">[3]A11!#REF!</definedName>
    <definedName name="_53__123Graph_E_CURRENT_2" localSheetId="1" hidden="1">[3]A11!#REF!</definedName>
    <definedName name="_53__123Graph_E_CURRENT_2" hidden="1">[3]A11!#REF!</definedName>
    <definedName name="_54__123Graph_E_CURRENT_3" localSheetId="1" hidden="1">[3]A11!#REF!</definedName>
    <definedName name="_54__123Graph_E_CURRENT_3" hidden="1">[3]A11!#REF!</definedName>
    <definedName name="_55__123Graph_E_CURRENT_4" localSheetId="1" hidden="1">[3]A11!#REF!</definedName>
    <definedName name="_55__123Graph_E_CURRENT_4" hidden="1">[3]A11!#REF!</definedName>
    <definedName name="_56__123Graph_E_CURRENT_5" localSheetId="1" hidden="1">[3]A11!#REF!</definedName>
    <definedName name="_56__123Graph_E_CURRENT_5" hidden="1">[3]A11!#REF!</definedName>
    <definedName name="_57__123Graph_E_CURRENT_6" localSheetId="1" hidden="1">[3]A11!#REF!</definedName>
    <definedName name="_57__123Graph_E_CURRENT_6" hidden="1">[3]A11!#REF!</definedName>
    <definedName name="_58__123Graph_E_CURRENT_7" localSheetId="1" hidden="1">[3]A11!#REF!</definedName>
    <definedName name="_58__123Graph_E_CURRENT_7" hidden="1">[3]A11!#REF!</definedName>
    <definedName name="_59__123Graph_E_CURRENT_8" localSheetId="1" hidden="1">[3]A11!#REF!</definedName>
    <definedName name="_59__123Graph_E_CURRENT_8" hidden="1">[3]A11!#REF!</definedName>
    <definedName name="_6__123Graph_A_CURRENT_4" localSheetId="1" hidden="1">[3]A11!#REF!</definedName>
    <definedName name="_6__123Graph_A_CURRENT_4" hidden="1">[3]A11!#REF!</definedName>
    <definedName name="_60__123Graph_E_CURRENT_9" localSheetId="1" hidden="1">[3]A11!#REF!</definedName>
    <definedName name="_60__123Graph_E_CURRENT_9" hidden="1">[3]A11!#REF!</definedName>
    <definedName name="_61__123Graph_F_CURRENT" localSheetId="1" hidden="1">[3]A11!#REF!</definedName>
    <definedName name="_61__123Graph_F_CURRENT" hidden="1">[3]A11!#REF!</definedName>
    <definedName name="_62__123Graph_F_CURRENT_1" localSheetId="1" hidden="1">[3]A11!#REF!</definedName>
    <definedName name="_62__123Graph_F_CURRENT_1" hidden="1">[3]A11!#REF!</definedName>
    <definedName name="_63__123Graph_F_CURRENT_10" localSheetId="1" hidden="1">[3]A11!#REF!</definedName>
    <definedName name="_63__123Graph_F_CURRENT_10" hidden="1">[3]A11!#REF!</definedName>
    <definedName name="_64__123Graph_F_CURRENT_2" localSheetId="1" hidden="1">[3]A11!#REF!</definedName>
    <definedName name="_64__123Graph_F_CURRENT_2" hidden="1">[3]A11!#REF!</definedName>
    <definedName name="_65__123Graph_F_CURRENT_3" localSheetId="1" hidden="1">[3]A11!#REF!</definedName>
    <definedName name="_65__123Graph_F_CURRENT_3" hidden="1">[3]A11!#REF!</definedName>
    <definedName name="_66__123Graph_F_CURRENT_4" localSheetId="1" hidden="1">[3]A11!#REF!</definedName>
    <definedName name="_66__123Graph_F_CURRENT_4" hidden="1">[3]A11!#REF!</definedName>
    <definedName name="_67__123Graph_F_CURRENT_5" localSheetId="1" hidden="1">[3]A11!#REF!</definedName>
    <definedName name="_67__123Graph_F_CURRENT_5" hidden="1">[3]A11!#REF!</definedName>
    <definedName name="_68__123Graph_F_CURRENT_6" localSheetId="1" hidden="1">[3]A11!#REF!</definedName>
    <definedName name="_68__123Graph_F_CURRENT_6" hidden="1">[3]A11!#REF!</definedName>
    <definedName name="_69__123Graph_F_CURRENT_7" localSheetId="1" hidden="1">[3]A11!#REF!</definedName>
    <definedName name="_69__123Graph_F_CURRENT_7" hidden="1">[3]A11!#REF!</definedName>
    <definedName name="_7__123Graph_A_CURRENT_5" localSheetId="1" hidden="1">[3]A11!#REF!</definedName>
    <definedName name="_7__123Graph_A_CURRENT_5" hidden="1">[3]A11!#REF!</definedName>
    <definedName name="_70__123Graph_F_CURRENT_8" localSheetId="1" hidden="1">[3]A11!#REF!</definedName>
    <definedName name="_70__123Graph_F_CURRENT_8" hidden="1">[3]A11!#REF!</definedName>
    <definedName name="_71__123Graph_F_CURRENT_9" localSheetId="1" hidden="1">[3]A11!#REF!</definedName>
    <definedName name="_71__123Graph_F_CURRENT_9" hidden="1">[3]A11!#REF!</definedName>
    <definedName name="_72Y" localSheetId="1">[2]EAT12_1!#REF!,[2]EAT12_1!#REF!,[2]EAT12_1!#REF!,[2]EAT12_1!#REF!,[2]EAT12_1!#REF!,[2]EAT12_1!#REF!,[2]EAT12_1!#REF!,[2]EAT12_1!#REF!,[2]EAT12_1!#REF!,[2]EAT12_1!#REF!</definedName>
    <definedName name="_72Y">[2]EAT12_1!#REF!,[2]EAT12_1!#REF!,[2]EAT12_1!#REF!,[2]EAT12_1!#REF!,[2]EAT12_1!#REF!,[2]EAT12_1!#REF!,[2]EAT12_1!#REF!,[2]EAT12_1!#REF!,[2]EAT12_1!#REF!,[2]EAT12_1!#REF!</definedName>
    <definedName name="_8__123Graph_A_CURRENT_6" localSheetId="1" hidden="1">[3]A11!#REF!</definedName>
    <definedName name="_8__123Graph_A_CURRENT_6" hidden="1">[3]A11!#REF!</definedName>
    <definedName name="_9__123Graph_A_CURRENT_7" localSheetId="1" hidden="1">[3]A11!#REF!</definedName>
    <definedName name="_9__123Graph_A_CURRENT_7" hidden="1">[3]A11!#REF!</definedName>
    <definedName name="_Order1" hidden="1">0</definedName>
    <definedName name="_TAB3">#N/A</definedName>
    <definedName name="BEL">#N/A</definedName>
    <definedName name="calcul">[5]Calcul_B1.1!$A$1:$L$37</definedName>
    <definedName name="Country_Mean" localSheetId="1">[6]!Country_Mean</definedName>
    <definedName name="Country_Mean">[6]!Country_Mean</definedName>
    <definedName name="DATE" localSheetId="1">[3]A11!#REF!</definedName>
    <definedName name="DATE">[3]A11!#REF!</definedName>
    <definedName name="FRA">#N/A</definedName>
    <definedName name="GER">#N/A</definedName>
    <definedName name="ITA">#N/A</definedName>
    <definedName name="LevelsUS">'[7]%US'!$A$3:$Q$42</definedName>
    <definedName name="NFBS79X89">'[8]NFBS79-89'!$A$3:$M$49</definedName>
    <definedName name="NFBS79X89T">'[8]NFBS79-89'!$A$3:$M$3</definedName>
    <definedName name="NFBS90X97">'[8]NFBS90-97'!$A$3:$M$49</definedName>
    <definedName name="NFBS90X97T">'[8]NFBS90-97'!$A$3:$M$3</definedName>
    <definedName name="NOR">#N/A</definedName>
    <definedName name="p5_age">[9]p5_ageISC5a!$A$1:$D$55</definedName>
    <definedName name="p5nr">[10]P5nr_2!$A$1:$AC$43</definedName>
    <definedName name="_xlnm.Print_Area">#REF!</definedName>
    <definedName name="_xlnm.Print_Titles">#REF!</definedName>
    <definedName name="sdfsdf" localSheetId="1" hidden="1">[11]A11!#REF!</definedName>
    <definedName name="sdfsdf" hidden="1">[11]A11!#REF!</definedName>
    <definedName name="SPA">#N/A</definedName>
    <definedName name="SWI">#N/A</definedName>
    <definedName name="TABACT">#N/A</definedName>
    <definedName name="tabx" hidden="1">{"g95_96m1",#N/A,FALSE,"Graf(95+96)M";"g95_96m2",#N/A,FALSE,"Graf(95+96)M";"g95_96mb1",#N/A,FALSE,"Graf(95+96)Mb";"g95_96mb2",#N/A,FALSE,"Graf(95+96)Mb";"g95_96f1",#N/A,FALSE,"Graf(95+96)F";"g95_96f2",#N/A,FALSE,"Graf(95+96)F";"g95_96fb1",#N/A,FALSE,"Graf(95+96)Fb";"g95_96fb2",#N/A,FALSE,"Graf(95+96)Fb"}</definedName>
    <definedName name="toto">'[12]Fig15(data)'!$N$4:$O$19</definedName>
    <definedName name="toto1">'[13]OldFig5(data)'!$N$8:$O$27</definedName>
    <definedName name="TRANSP">#N/A</definedName>
    <definedName name="vvcwxcv" localSheetId="1" hidden="1">[11]A11!#REF!</definedName>
    <definedName name="vvcwxcv" hidden="1">[11]A11!#REF!</definedName>
    <definedName name="weight">[14]F5_W!$A$1:$C$33</definedName>
    <definedName name="wrn.Graf95_96." hidden="1">{"g95_96m1",#N/A,FALSE,"Graf(95+96)M";"g95_96m2",#N/A,FALSE,"Graf(95+96)M";"g95_96mb1",#N/A,FALSE,"Graf(95+96)Mb";"g95_96mb2",#N/A,FALSE,"Graf(95+96)Mb";"g95_96f1",#N/A,FALSE,"Graf(95+96)F";"g95_96f2",#N/A,FALSE,"Graf(95+96)F";"g95_96fb1",#N/A,FALSE,"Graf(95+96)Fb";"g95_96fb2",#N/A,FALSE,"Graf(95+96)Fb"}</definedName>
    <definedName name="wrn.TabARA." hidden="1">{"Page1",#N/A,FALSE,"ARA M&amp;F&amp;T";"Page2",#N/A,FALSE,"ARA M&amp;F&amp;T";"Page3",#N/A,FALSE,"ARA M&amp;F&amp;T"}</definedName>
  </definedNames>
  <calcPr calcId="145621"/>
</workbook>
</file>

<file path=xl/calcChain.xml><?xml version="1.0" encoding="utf-8"?>
<calcChain xmlns="http://schemas.openxmlformats.org/spreadsheetml/2006/main">
  <c r="B40" i="5" l="1"/>
  <c r="C26" i="5"/>
  <c r="A29" i="12" l="1"/>
  <c r="A30" i="12" l="1"/>
  <c r="A7" i="12"/>
  <c r="L20" i="11" l="1"/>
  <c r="L19" i="11"/>
  <c r="L17" i="11"/>
  <c r="L16" i="11"/>
  <c r="L14" i="11"/>
  <c r="C20" i="11"/>
  <c r="C19" i="11"/>
  <c r="C17" i="11"/>
  <c r="C16" i="11"/>
  <c r="C14" i="11"/>
  <c r="L12" i="11"/>
  <c r="C12" i="11"/>
  <c r="L10" i="11"/>
  <c r="C10" i="11"/>
  <c r="P63" i="11"/>
  <c r="Q63" i="11"/>
  <c r="T63" i="11"/>
  <c r="V63" i="11"/>
  <c r="Z63" i="11"/>
  <c r="P64" i="11"/>
  <c r="Q64" i="11"/>
  <c r="T64" i="11"/>
  <c r="V64" i="11"/>
  <c r="Z64" i="11"/>
  <c r="A30" i="4"/>
  <c r="A7" i="4"/>
  <c r="B48" i="5"/>
  <c r="B47" i="5"/>
  <c r="B46" i="5"/>
  <c r="B45" i="5"/>
  <c r="B44" i="5"/>
  <c r="B42" i="5"/>
  <c r="B41"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alcChain>
</file>

<file path=xl/sharedStrings.xml><?xml version="1.0" encoding="utf-8"?>
<sst xmlns="http://schemas.openxmlformats.org/spreadsheetml/2006/main" count="888" uniqueCount="195">
  <si>
    <t>Suisse</t>
  </si>
  <si>
    <t>Norvège</t>
  </si>
  <si>
    <t>États-Unis</t>
  </si>
  <si>
    <t>Japon</t>
  </si>
  <si>
    <t>Nouvelle-Zélande</t>
  </si>
  <si>
    <t>Mexique</t>
  </si>
  <si>
    <t>Belgique</t>
  </si>
  <si>
    <t>Australie</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</si>
  <si>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</si>
  <si>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</si>
  <si>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t>Turquie</t>
  </si>
  <si>
    <t>Estonia</t>
  </si>
  <si>
    <t>Poland</t>
  </si>
  <si>
    <t>Chile</t>
  </si>
  <si>
    <t>Hungary</t>
  </si>
  <si>
    <t>Slovak Republic</t>
  </si>
  <si>
    <t>Czech Republic</t>
  </si>
  <si>
    <t>Korea</t>
  </si>
  <si>
    <t>Israel</t>
  </si>
  <si>
    <t>Greece</t>
  </si>
  <si>
    <t>Slovenia</t>
  </si>
  <si>
    <t>Portugal</t>
  </si>
  <si>
    <t>Italy</t>
  </si>
  <si>
    <t>Spain</t>
  </si>
  <si>
    <t>Iceland</t>
  </si>
  <si>
    <t>Finland</t>
  </si>
  <si>
    <t>United Kingdom</t>
  </si>
  <si>
    <t>Ireland</t>
  </si>
  <si>
    <t>Sweden</t>
  </si>
  <si>
    <t>France</t>
  </si>
  <si>
    <t>Luxembourg</t>
  </si>
  <si>
    <t>Denmark</t>
  </si>
  <si>
    <t>Germany</t>
  </si>
  <si>
    <t>Canada</t>
  </si>
  <si>
    <t>Austria</t>
  </si>
  <si>
    <t>Netherlands</t>
  </si>
  <si>
    <t>Switzerland</t>
  </si>
  <si>
    <t>Norway</t>
  </si>
  <si>
    <t>United States</t>
  </si>
  <si>
    <t xml:space="preserve"> </t>
  </si>
  <si>
    <t>Japan</t>
  </si>
  <si>
    <t>New Zealand</t>
  </si>
  <si>
    <t>Mexico</t>
  </si>
  <si>
    <t>Belgium</t>
  </si>
  <si>
    <t>Australia</t>
  </si>
  <si>
    <t>Indonésie</t>
  </si>
  <si>
    <t>Afrique du Sud</t>
  </si>
  <si>
    <t>Brésil</t>
  </si>
  <si>
    <t>Estonie</t>
  </si>
  <si>
    <t>Pologne</t>
  </si>
  <si>
    <t>Chili</t>
  </si>
  <si>
    <t>Hongrie</t>
  </si>
  <si>
    <t>Corée</t>
  </si>
  <si>
    <t>Israël</t>
  </si>
  <si>
    <t>Slovénie</t>
  </si>
  <si>
    <t>Italie</t>
  </si>
  <si>
    <t>Espagne</t>
  </si>
  <si>
    <t>Islande</t>
  </si>
  <si>
    <t>Finlande</t>
  </si>
  <si>
    <t>Royaume-Uni</t>
  </si>
  <si>
    <t>Irlande</t>
  </si>
  <si>
    <t>Suède</t>
  </si>
  <si>
    <t>Allemagne</t>
  </si>
  <si>
    <t>Autriche</t>
  </si>
  <si>
    <t>Pays-Bas</t>
  </si>
  <si>
    <t>Turkey</t>
  </si>
  <si>
    <t>OCDE</t>
  </si>
  <si>
    <t>OECD</t>
  </si>
  <si>
    <t>Latvia</t>
  </si>
  <si>
    <t>Colombia</t>
  </si>
  <si>
    <t>China</t>
  </si>
  <si>
    <t>Indonesia</t>
  </si>
  <si>
    <t>India</t>
  </si>
  <si>
    <t>South Africa</t>
  </si>
  <si>
    <t>Russian Federation</t>
  </si>
  <si>
    <t>Brazil</t>
  </si>
  <si>
    <t>OECD average</t>
  </si>
  <si>
    <t>OECD total</t>
  </si>
  <si>
    <t>EU21 average</t>
  </si>
  <si>
    <t>Partners</t>
  </si>
  <si>
    <t>Argentina</t>
  </si>
  <si>
    <t>Saudi Arabia</t>
  </si>
  <si>
    <t>République tchèque</t>
  </si>
  <si>
    <t>République slovaque</t>
  </si>
  <si>
    <t>Fédération de Russie</t>
  </si>
  <si>
    <t>Lettonie</t>
  </si>
  <si>
    <t>Colombie</t>
  </si>
  <si>
    <t>Source: OECD (2015), Education at a Glance (www.oecd.org/edu/eag.htm).</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</si>
  <si>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</si>
  <si>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Note: data refer to 2013 for Chile, Colombia and Indonesia; data are not available for Canada, Denmark and Greece.</t>
  </si>
  <si>
    <t>Education spending</t>
  </si>
  <si>
    <t>Annual expenditure per student from primary through tertiary education, 
in USD at current prices and current PPPs in 2012 (rounded at nearest 100)</t>
  </si>
  <si>
    <t>m</t>
  </si>
  <si>
    <t>Between 2008 and 2010 (2008=100)</t>
  </si>
  <si>
    <t>Between 2010 and 2012 (2010=100) (↗)</t>
  </si>
  <si>
    <t>Source: OECD (2015), Education at a Glance - Indicator B2.4 (www.oecd.org/edu/eag.htm).</t>
  </si>
  <si>
    <t>Source: OECD (2015), Education at a Glance - Indicator B1.1 (www.oecd.org/edu/eag.htm).</t>
  </si>
  <si>
    <t>Entre 2008 et 2010 (2008=100)</t>
  </si>
  <si>
    <t>Entre 2010 et 2012 (2010=100) (↗)</t>
  </si>
  <si>
    <t>Index of change in public expenditure on educational institutions in percentage of GDP, for all levels of education</t>
  </si>
  <si>
    <t>Indice de variation des dépenses au titre des établissements d'enseignement en pourcentage du PIB, tous niveaux d'enseignement confondus</t>
  </si>
  <si>
    <t>Source: OECD (2013), Education at a Glance (www.oecd.org/edu/eag.htm), Table B1.1.A</t>
  </si>
  <si>
    <t>max</t>
  </si>
  <si>
    <t>min</t>
  </si>
  <si>
    <t>x(5)</t>
  </si>
  <si>
    <t>x(9)</t>
  </si>
  <si>
    <t>a</t>
  </si>
  <si>
    <t>lux</t>
  </si>
  <si>
    <t>estonia</t>
  </si>
  <si>
    <t>x(4)</t>
  </si>
  <si>
    <t>cze</t>
  </si>
  <si>
    <t>hun</t>
  </si>
  <si>
    <t>Short-cycle tertiary</t>
  </si>
  <si>
    <t>Lower secondary</t>
  </si>
  <si>
    <t>Primary</t>
  </si>
  <si>
    <t>1, 2</t>
  </si>
  <si>
    <t>Primaire</t>
  </si>
  <si>
    <t>Maximum</t>
  </si>
  <si>
    <t>Minimum</t>
  </si>
  <si>
    <t>Moyenne OCDE</t>
  </si>
  <si>
    <t xml:space="preserve">In equivalent USD converted using PPPs for GDP, by level of education, based on full-time equivalents  </t>
  </si>
  <si>
    <t xml:space="preserve">Table B1.1a. Annual expenditure per student by educational institutions for all services (2010)   
                    </t>
  </si>
  <si>
    <t>Pre-primary</t>
  </si>
  <si>
    <t>Data Figure 4.z</t>
  </si>
  <si>
    <t>Secondary</t>
  </si>
  <si>
    <t>Post-secondary non-tertiary</t>
  </si>
  <si>
    <t>Tertiary (including R&amp;D activities)</t>
  </si>
  <si>
    <t>All tertiary excluding R&amp;D activities</t>
  </si>
  <si>
    <t>Primary to tertiary
(including R&amp;D activities and undistributed programmes)</t>
  </si>
  <si>
    <t>Upper secondary</t>
  </si>
  <si>
    <t>All secondary</t>
  </si>
  <si>
    <t>Bachelor’s, master’s, doctoral or equivalent level</t>
  </si>
  <si>
    <t>All tertiary</t>
  </si>
  <si>
    <t>OECD countries</t>
  </si>
  <si>
    <t>d</t>
  </si>
  <si>
    <t>x(3)</t>
  </si>
  <si>
    <t>x(1)</t>
  </si>
  <si>
    <t/>
  </si>
  <si>
    <t>x(8)</t>
  </si>
  <si>
    <t>x(3, 6, 7)</t>
  </si>
  <si>
    <t>2, 4</t>
  </si>
  <si>
    <t>x(3, 7)</t>
  </si>
  <si>
    <t>Expenditure on educational institutions as a percentage of GDP</t>
  </si>
  <si>
    <t>Proportions of total expenditure from public sources</t>
  </si>
  <si>
    <t>Annual expenditure per student by educational institutions for all services</t>
  </si>
  <si>
    <t>Early childhood educational development</t>
  </si>
  <si>
    <t>All early childhood education</t>
  </si>
  <si>
    <t>x(6)</t>
  </si>
  <si>
    <t>1,3</t>
  </si>
  <si>
    <t>Table C2.3</t>
  </si>
  <si>
    <t xml:space="preserve">Expenditure on early childhood educational institutions (2012)              </t>
  </si>
  <si>
    <t>Source: OECD (2013), Education at a Glance (www.oecd.org/edu/eag.htm), Table B1.1.A, B1.6 and C2.3.</t>
  </si>
  <si>
    <t>Upper secondary and post-secondary non-tertiary</t>
  </si>
  <si>
    <t>notes</t>
  </si>
  <si>
    <t>General programmes</t>
  </si>
  <si>
    <t>Vocational programmes</t>
  </si>
  <si>
    <t>All programmes</t>
  </si>
  <si>
    <t>1, 2, 3</t>
  </si>
  <si>
    <t>3, 5</t>
  </si>
  <si>
    <t>1, 5</t>
  </si>
  <si>
    <t>Table B1.6.</t>
  </si>
  <si>
    <t>Annual expenditure per student by secondary educational institutions for all services, by type of programme (2012)</t>
  </si>
  <si>
    <t>Petite enfance</t>
  </si>
  <si>
    <t>Early 
childhood</t>
  </si>
  <si>
    <t>Lower 
secondary</t>
  </si>
  <si>
    <t>Upper sec. 
(general)</t>
  </si>
  <si>
    <t>Upper sec. 
(vocational)</t>
  </si>
  <si>
    <t>ISCED-0</t>
  </si>
  <si>
    <t>ISCED-1</t>
  </si>
  <si>
    <t>ISCED-2</t>
  </si>
  <si>
    <t>ISCED-3-4 general</t>
  </si>
  <si>
    <t>ISCED-3-4 vocational</t>
  </si>
  <si>
    <t>ISCED-5</t>
  </si>
  <si>
    <t>ISCED-6-7-8</t>
  </si>
  <si>
    <t>Short-
cycle 
tertiary</t>
  </si>
  <si>
    <t>Bachelor's, 
master's 
or doctoral</t>
  </si>
  <si>
    <t>Dépenses annuelles par élève/étudiant du primaire au tertiaire, en dollars US courants convertis à l'aide des PPA, 
en 2012 (arrondi à la centaine la plus proche)</t>
  </si>
  <si>
    <t>Source: OCDE (2015), Regards sur l'éducation (www.oecd.org/fr/edu/rse.htm).</t>
  </si>
  <si>
    <t>Dépenses annuelles par élève/étudiant par niveau d'éducation, en dollars US courants convertis à l'aide des PPA de 2012</t>
  </si>
  <si>
    <t>Annual expenditure per student by level of education, in USD at current prices and current PPPs in 2012</t>
  </si>
  <si>
    <t>Secondaire 
inférieur</t>
  </si>
  <si>
    <t>Secondaire 
supérieur
(voie 
générale)</t>
  </si>
  <si>
    <t>Secondaire 
supérieur
(voie 
professionnelle)</t>
  </si>
  <si>
    <t>Cycle 
court du 
tertiaire</t>
  </si>
  <si>
    <t>License, 
Master, 
doctorat ou 
équivalent</t>
  </si>
  <si>
    <t>4.10. Variation des dépenses annuelles par élève/étudiant au sein des pays de l'OCDE</t>
  </si>
  <si>
    <t>4.11.  Decline in public education spending in percentage of GDP between 2010 and 2012</t>
  </si>
  <si>
    <t>4.11.  Baisse des dépenses publiques d'éducation en pourcentage du PIB entre 2010 et 2012</t>
  </si>
  <si>
    <t>4.10. Variation in per student education spending across the OECD</t>
  </si>
  <si>
    <t>4.12. Spending per child tends to increase with the level of education</t>
  </si>
  <si>
    <t>4.12. Les dépenses par élève/étudiant tendent à augmenter avec le niveau d'éducation</t>
  </si>
  <si>
    <t>Panorama de la société  2016 - © OCDE 2016</t>
  </si>
  <si>
    <t>4.10. Variation des dépenses d'éducation par élève/étudiant au sein des pays de l'OCDE</t>
  </si>
  <si>
    <t>Version 1 - Dernière mise à jour : 09-Sep-2016</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</si>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</sst>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_(* \(#,##0\);_(* &quot;-&quot;_);_(@_)"/>
    <numFmt numFmtId="43" formatCode="_(* #,##0.00_);_(* \(#,##0.00\);_(* &quot;-&quot;??_);_(@_)"/>
    <numFmt numFmtId="164" formatCode="0.0"/>
    <numFmt numFmtId="165" formatCode="General_)"/>
    <numFmt numFmtId="166" formatCode="&quot;£&quot;#,##0.00;\-&quot;£&quot;#,##0.00"/>
    <numFmt numFmtId="167" formatCode="#,##0.0"/>
    <numFmt numFmtId="168" formatCode="#,##0.000"/>
    <numFmt numFmtId="169" formatCode="#,##0.00%;[Red]\(#,##0.00%\)"/>
    <numFmt numFmtId="170" formatCode="&quot;$&quot;#,##0\ ;\(&quot;$&quot;#,##0\)"/>
    <numFmt numFmtId="171" formatCode="&quot;$&quot;#,##0_);\(&quot;$&quot;#,##0.0\)"/>
    <numFmt numFmtId="172" formatCode="_-&quot;£&quot;* #,##0_-;\-&quot;£&quot;* #,##0_-;_-&quot;£&quot;* &quot;-&quot;_-;_-@_-"/>
    <numFmt numFmtId="173" formatCode="&quot;£&quot;#,##0;[Red]\-&quot;£&quot;#,##0"/>
    <numFmt numFmtId="174" formatCode="&quot;£&quot;#,##0.00;[Red]\-&quot;£&quot;#,##0.00"/>
    <numFmt numFmtId="175" formatCode="0.00_)"/>
    <numFmt numFmtId="176" formatCode="_(&quot;$&quot;* #,##0_);_(&quot;$&quot;* \(#,##0\);_(&quot;$&quot;* &quot;-&quot;_);_(@_)"/>
    <numFmt numFmtId="177" formatCode="_(&quot;$&quot;* #,##0.00_);_(&quot;$&quot;* \(#,##0.00\);_(&quot;$&quot;* &quot;-&quot;??_);_(@_)"/>
  </numFmts>
  <fonts count="54">
    <font>
      <sz val="10"/>
      <color theme="1"/>
      <name val="Arial"/>
      <family val="2"/>
    </font>
    <font>
      <sz val="10"/>
      <color indexed="8"/>
      <name val="Arial"/>
      <family val="2"/>
    </font>
    <font>
      <sz val="10"/>
      <name val="Arial"/>
      <family val="2"/>
    </font>
    <font>
      <sz val="8"/>
      <name val="Arial"/>
      <family val="2"/>
    </font>
    <font>
      <b/>
      <sz val="10"/>
      <name val="Arial"/>
      <family val="2"/>
    </font>
    <font>
      <sz val="8"/>
      <color indexed="8"/>
      <name val="Arial"/>
      <family val="2"/>
    </font>
    <font>
      <b/>
      <sz val="8"/>
      <name val="Arial"/>
      <family val="2"/>
    </font>
    <font>
      <i/>
      <sz val="8"/>
      <name val="Arial"/>
      <family val="2"/>
    </font>
    <font>
      <sz val="10"/>
      <name val="Times New Roman"/>
      <family val="1"/>
    </font>
    <font>
      <sz val="9"/>
      <color indexed="9"/>
      <name val="Times"/>
      <family val="1"/>
    </font>
    <font>
      <sz val="10"/>
      <name val="Times New Roman"/>
      <family val="1"/>
    </font>
    <font>
      <sz val="9"/>
      <color indexed="8"/>
      <name val="Times"/>
      <family val="1"/>
    </font>
    <font>
      <sz val="9"/>
      <name val="Times New Roman"/>
      <family val="1"/>
    </font>
    <font>
      <sz val="12"/>
      <color indexed="24"/>
      <name val="Times New Roman"/>
      <family val="1"/>
    </font>
    <font>
      <b/>
      <sz val="12"/>
      <name val="Arial"/>
      <family val="2"/>
    </font>
    <font>
      <b/>
      <i/>
      <sz val="16"/>
      <name val="Helv"/>
    </font>
    <font>
      <sz val="12"/>
      <name val="Times New Roman"/>
      <family val="1"/>
    </font>
    <font>
      <sz val="10"/>
      <color indexed="8"/>
      <name val="Times"/>
      <family val="1"/>
    </font>
    <font>
      <sz val="9"/>
      <name val="Times"/>
      <family val="1"/>
    </font>
    <font>
      <i/>
      <sz val="8"/>
      <name val="Times"/>
      <family val="1"/>
    </font>
    <font>
      <b/>
      <sz val="8"/>
      <name val="Times"/>
      <family val="1"/>
    </font>
    <font>
      <sz val="10"/>
      <name val="Times"/>
      <family val="1"/>
    </font>
    <font>
      <sz val="10"/>
      <color indexed="8"/>
      <name val="Arial"/>
      <family val="2"/>
    </font>
    <font>
      <u/>
      <sz val="7"/>
      <color indexed="12"/>
      <name val="Arial"/>
      <family val="2"/>
    </font>
    <font>
      <u/>
      <sz val="10"/>
      <color indexed="12"/>
      <name val="Arial"/>
      <family val="2"/>
    </font>
    <font>
      <sz val="8"/>
      <color indexed="8"/>
      <name val="Arial"/>
      <family val="2"/>
    </font>
    <font>
      <sz val="8"/>
      <name val="Verdana"/>
      <family val="2"/>
    </font>
    <font>
      <sz val="10"/>
      <color theme="1"/>
      <name val="Arial"/>
      <family val="2"/>
    </font>
    <font>
      <sz val="11"/>
      <color rgb="FF2504EA"/>
      <name val="Calibri"/>
      <family val="2"/>
    </font>
    <font>
      <sz val="10"/>
      <color rgb="FF000000"/>
      <name val="Arial Narrow"/>
      <family val="2"/>
    </font>
    <font>
      <b/>
      <sz val="8"/>
      <color indexed="8"/>
      <name val="MS Sans Serif"/>
      <family val="2"/>
    </font>
    <font>
      <sz val="11"/>
      <name val="µ¸¿ò"/>
      <charset val="129"/>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color indexed="8"/>
      <name val="Arial"/>
      <family val="2"/>
      <charset val="238"/>
    </font>
    <font>
      <u/>
      <sz val="10"/>
      <color indexed="36"/>
      <name val="Arial"/>
      <family val="2"/>
    </font>
    <font>
      <u/>
      <sz val="10"/>
      <color indexed="12"/>
      <name val="MS Sans Serif"/>
      <family val="2"/>
    </font>
    <font>
      <u/>
      <sz val="10"/>
      <color theme="10"/>
      <name val="Arial"/>
      <family val="2"/>
    </font>
    <font>
      <b/>
      <sz val="8.5"/>
      <color indexed="8"/>
      <name val="MS Sans Serif"/>
      <family val="2"/>
    </font>
    <font>
      <sz val="8"/>
      <name val="Arial"/>
      <family val="2"/>
      <charset val="238"/>
    </font>
    <font>
      <b/>
      <u/>
      <sz val="10"/>
      <color indexed="8"/>
      <name val="MS Sans Serif"/>
      <family val="2"/>
    </font>
    <font>
      <sz val="7.5"/>
      <color indexed="8"/>
      <name val="MS Sans Serif"/>
      <family val="2"/>
    </font>
    <font>
      <b/>
      <sz val="10"/>
      <color indexed="8"/>
      <name val="MS Sans Serif"/>
      <family val="2"/>
    </font>
    <font>
      <b/>
      <sz val="14"/>
      <name val="Helv"/>
    </font>
    <font>
      <b/>
      <sz val="12"/>
      <name val="Helv"/>
    </font>
    <font>
      <i/>
      <sz val="10"/>
      <color indexed="8"/>
      <name val="Arial"/>
      <family val="2"/>
    </font>
    <font>
      <i/>
      <sz val="10"/>
      <color theme="1"/>
      <name val="Arial"/>
      <family val="2"/>
    </font>
    <font>
      <sz val="10"/>
      <color rgb="FF010000"/>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CC"/>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10"/>
      </patternFill>
    </fill>
    <fill>
      <patternFill patternType="solid">
        <fgColor rgb="FFC0C0C0"/>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s>
  <cellStyleXfs count="127">
    <xf numFmtId="0" fontId="0" fillId="0" borderId="0"/>
    <xf numFmtId="0" fontId="8" fillId="0" borderId="1">
      <alignment horizontal="center" vertical="center"/>
    </xf>
    <xf numFmtId="165" fontId="9" fillId="0" borderId="0">
      <alignment vertical="top"/>
    </xf>
    <xf numFmtId="0" fontId="3" fillId="0" borderId="2"/>
    <xf numFmtId="166" fontId="10" fillId="0" borderId="0" applyFont="0" applyFill="0" applyBorder="0" applyProtection="0">
      <alignment horizontal="right" vertical="top"/>
    </xf>
    <xf numFmtId="1" fontId="11" fillId="0" borderId="0">
      <alignment vertical="top"/>
    </xf>
    <xf numFmtId="3" fontId="11" fillId="0" borderId="0" applyFill="0" applyBorder="0">
      <alignment horizontal="right" vertical="top"/>
    </xf>
    <xf numFmtId="167" fontId="9" fillId="0" borderId="0" applyFont="0" applyFill="0" applyBorder="0">
      <alignment horizontal="right" vertical="top"/>
    </xf>
    <xf numFmtId="168" fontId="11" fillId="0" borderId="0" applyFill="0" applyBorder="0">
      <alignment horizontal="right" vertical="top"/>
    </xf>
    <xf numFmtId="3" fontId="11" fillId="0" borderId="0" applyFill="0" applyBorder="0">
      <alignment horizontal="right" vertical="top"/>
    </xf>
    <xf numFmtId="167" fontId="9" fillId="0" borderId="0" applyFont="0" applyFill="0" applyBorder="0">
      <alignment horizontal="right" vertical="top"/>
    </xf>
    <xf numFmtId="169" fontId="12" fillId="0" borderId="0" applyFont="0" applyFill="0" applyBorder="0" applyAlignment="0" applyProtection="0">
      <alignment horizontal="right" vertical="top"/>
    </xf>
    <xf numFmtId="168" fontId="11" fillId="0" borderId="0">
      <alignment horizontal="right" vertical="top"/>
    </xf>
    <xf numFmtId="3" fontId="13" fillId="0" borderId="0" applyFont="0" applyFill="0" applyBorder="0" applyAlignment="0" applyProtection="0"/>
    <xf numFmtId="170" fontId="13" fillId="0" borderId="0" applyFont="0" applyFill="0" applyBorder="0" applyAlignment="0" applyProtection="0"/>
    <xf numFmtId="0" fontId="13" fillId="0" borderId="0" applyFont="0" applyFill="0" applyBorder="0" applyAlignment="0" applyProtection="0"/>
    <xf numFmtId="164" fontId="8" fillId="0" borderId="0" applyBorder="0"/>
    <xf numFmtId="164" fontId="8" fillId="0" borderId="3"/>
    <xf numFmtId="2" fontId="13" fillId="0" borderId="0" applyFont="0" applyFill="0" applyBorder="0" applyAlignment="0" applyProtection="0"/>
    <xf numFmtId="38" fontId="3" fillId="2" borderId="0" applyNumberFormat="0" applyBorder="0" applyAlignment="0" applyProtection="0"/>
    <xf numFmtId="0" fontId="14" fillId="0" borderId="4" applyNumberFormat="0" applyAlignment="0" applyProtection="0">
      <alignment horizontal="left" vertical="center"/>
    </xf>
    <xf numFmtId="0" fontId="14" fillId="0" borderId="1">
      <alignment horizontal="left" vertical="center"/>
    </xf>
    <xf numFmtId="171" fontId="12" fillId="0" borderId="0">
      <protection locked="0"/>
    </xf>
    <xf numFmtId="171" fontId="12" fillId="0" borderId="0">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10" fontId="3" fillId="3" borderId="2" applyNumberFormat="0" applyBorder="0" applyAlignment="0" applyProtection="0"/>
    <xf numFmtId="166"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75" fontId="15" fillId="0" borderId="0"/>
    <xf numFmtId="0" fontId="2" fillId="0" borderId="0"/>
    <xf numFmtId="0" fontId="2" fillId="0" borderId="0"/>
    <xf numFmtId="0" fontId="3" fillId="0" borderId="0"/>
    <xf numFmtId="0" fontId="27" fillId="0" borderId="0"/>
    <xf numFmtId="0" fontId="2" fillId="0" borderId="0" applyFill="0"/>
    <xf numFmtId="0" fontId="8" fillId="0" borderId="0"/>
    <xf numFmtId="0" fontId="16" fillId="0" borderId="0"/>
    <xf numFmtId="1" fontId="9" fillId="0" borderId="0">
      <alignment vertical="top" wrapText="1"/>
    </xf>
    <xf numFmtId="1" fontId="17" fillId="0" borderId="0" applyFill="0" applyBorder="0" applyProtection="0"/>
    <xf numFmtId="1" fontId="12" fillId="0" borderId="0" applyFont="0" applyFill="0" applyBorder="0" applyProtection="0">
      <alignment vertical="center"/>
    </xf>
    <xf numFmtId="1" fontId="18" fillId="0" borderId="0">
      <alignment horizontal="right" vertical="top"/>
    </xf>
    <xf numFmtId="165" fontId="18" fillId="0" borderId="0">
      <alignment horizontal="right" vertical="top"/>
    </xf>
    <xf numFmtId="1" fontId="11" fillId="0" borderId="0" applyNumberFormat="0" applyFill="0" applyBorder="0">
      <alignment vertical="top"/>
    </xf>
    <xf numFmtId="0" fontId="22" fillId="4" borderId="6" applyNumberFormat="0" applyFont="0" applyAlignment="0" applyProtection="0"/>
    <xf numFmtId="0" fontId="12" fillId="0" borderId="0">
      <alignment horizontal="left"/>
    </xf>
    <xf numFmtId="10" fontId="2" fillId="0" borderId="0" applyFont="0" applyFill="0" applyBorder="0" applyAlignment="0" applyProtection="0"/>
    <xf numFmtId="9" fontId="2" fillId="0" borderId="0" applyFont="0" applyFill="0" applyBorder="0" applyAlignment="0" applyProtection="0"/>
    <xf numFmtId="0" fontId="8" fillId="0" borderId="5">
      <alignment horizontal="center" vertical="center"/>
    </xf>
    <xf numFmtId="165" fontId="8" fillId="0" borderId="0" applyNumberFormat="0" applyBorder="0" applyAlignment="0"/>
    <xf numFmtId="165" fontId="8" fillId="0" borderId="0" applyNumberFormat="0" applyBorder="0" applyAlignment="0"/>
    <xf numFmtId="0" fontId="19" fillId="0" borderId="0"/>
    <xf numFmtId="49" fontId="11" fillId="0" borderId="0" applyFill="0" applyBorder="0" applyAlignment="0" applyProtection="0">
      <alignment vertical="top"/>
    </xf>
    <xf numFmtId="0" fontId="20" fillId="0" borderId="0"/>
    <xf numFmtId="1" fontId="21" fillId="0" borderId="0">
      <alignment vertical="top" wrapText="1"/>
    </xf>
    <xf numFmtId="0" fontId="2" fillId="0" borderId="0"/>
    <xf numFmtId="0" fontId="1" fillId="0" borderId="0"/>
    <xf numFmtId="0" fontId="27" fillId="0" borderId="0"/>
    <xf numFmtId="0" fontId="2" fillId="0" borderId="0"/>
    <xf numFmtId="0" fontId="3" fillId="5" borderId="8"/>
    <xf numFmtId="0" fontId="30" fillId="6" borderId="9">
      <alignment horizontal="right" vertical="top" wrapText="1"/>
    </xf>
    <xf numFmtId="0" fontId="31" fillId="0" borderId="0"/>
    <xf numFmtId="0" fontId="32" fillId="7" borderId="10">
      <alignment horizontal="left" vertical="top" wrapText="1"/>
    </xf>
    <xf numFmtId="0" fontId="33" fillId="2" borderId="0">
      <alignment horizontal="center"/>
    </xf>
    <xf numFmtId="0" fontId="34" fillId="2" borderId="0">
      <alignment horizontal="center" vertical="center"/>
    </xf>
    <xf numFmtId="0" fontId="2" fillId="8" borderId="0">
      <alignment horizontal="center" wrapText="1"/>
    </xf>
    <xf numFmtId="0" fontId="2" fillId="9" borderId="0">
      <alignment horizontal="center" wrapText="1"/>
    </xf>
    <xf numFmtId="0" fontId="2" fillId="8" borderId="0">
      <alignment horizontal="center" wrapText="1"/>
    </xf>
    <xf numFmtId="0" fontId="2" fillId="8" borderId="0">
      <alignment horizontal="center" wrapText="1"/>
    </xf>
    <xf numFmtId="0" fontId="35" fillId="2" borderId="0">
      <alignment horizontal="center"/>
    </xf>
    <xf numFmtId="43" fontId="2" fillId="0" borderId="0" applyFont="0" applyFill="0" applyBorder="0" applyAlignment="0" applyProtection="0"/>
    <xf numFmtId="0" fontId="36" fillId="3" borderId="8" applyBorder="0">
      <protection locked="0"/>
    </xf>
    <xf numFmtId="41" fontId="8" fillId="0" borderId="0" applyFont="0" applyFill="0" applyBorder="0" applyAlignment="0" applyProtection="0"/>
    <xf numFmtId="43" fontId="8" fillId="0" borderId="0" applyFont="0" applyFill="0" applyBorder="0" applyAlignment="0" applyProtection="0"/>
    <xf numFmtId="0" fontId="37" fillId="0" borderId="0">
      <alignment horizontal="centerContinuous"/>
    </xf>
    <xf numFmtId="0" fontId="37" fillId="0" borderId="0" applyAlignment="0">
      <alignment horizontal="centerContinuous"/>
    </xf>
    <xf numFmtId="0" fontId="38" fillId="0" borderId="0" applyAlignment="0">
      <alignment horizontal="centerContinuous"/>
    </xf>
    <xf numFmtId="0" fontId="39" fillId="3" borderId="8">
      <protection locked="0"/>
    </xf>
    <xf numFmtId="0" fontId="2" fillId="3" borderId="2"/>
    <xf numFmtId="0" fontId="2" fillId="3" borderId="2"/>
    <xf numFmtId="0" fontId="2" fillId="2" borderId="0"/>
    <xf numFmtId="0" fontId="2" fillId="2" borderId="0"/>
    <xf numFmtId="0" fontId="5" fillId="2" borderId="2">
      <alignment horizontal="left"/>
    </xf>
    <xf numFmtId="0" fontId="40" fillId="2" borderId="0">
      <alignment horizontal="left"/>
    </xf>
    <xf numFmtId="0" fontId="30" fillId="10" borderId="0">
      <alignment horizontal="right" vertical="top" textRotation="90" wrapText="1"/>
    </xf>
    <xf numFmtId="0" fontId="24"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0" borderId="0" applyNumberFormat="0" applyFill="0" applyBorder="0" applyAlignment="0" applyProtection="0"/>
    <xf numFmtId="0" fontId="4" fillId="8" borderId="0">
      <alignment horizontal="center"/>
    </xf>
    <xf numFmtId="0" fontId="2" fillId="2" borderId="2">
      <alignment horizontal="centerContinuous" wrapText="1"/>
    </xf>
    <xf numFmtId="0" fontId="44" fillId="11" borderId="0">
      <alignment horizontal="center" wrapText="1"/>
    </xf>
    <xf numFmtId="0" fontId="2" fillId="2" borderId="2">
      <alignment horizontal="centerContinuous" wrapText="1"/>
    </xf>
    <xf numFmtId="0" fontId="45" fillId="2" borderId="1">
      <alignment wrapText="1"/>
    </xf>
    <xf numFmtId="0" fontId="45" fillId="2" borderId="11"/>
    <xf numFmtId="0" fontId="45" fillId="2" borderId="5"/>
    <xf numFmtId="0" fontId="3" fillId="2" borderId="12">
      <alignment horizontal="center" wrapText="1"/>
    </xf>
    <xf numFmtId="0" fontId="32" fillId="7" borderId="13">
      <alignment horizontal="left" vertical="top" wrapText="1"/>
    </xf>
    <xf numFmtId="0" fontId="2" fillId="0" borderId="0" applyFont="0" applyFill="0" applyBorder="0" applyAlignment="0" applyProtection="0"/>
    <xf numFmtId="0" fontId="27" fillId="0" borderId="0"/>
    <xf numFmtId="0" fontId="2" fillId="0" borderId="0"/>
    <xf numFmtId="0" fontId="2" fillId="0" borderId="0"/>
    <xf numFmtId="9" fontId="2" fillId="0" borderId="0" applyNumberFormat="0" applyFont="0" applyFill="0" applyBorder="0" applyAlignment="0" applyProtection="0"/>
    <xf numFmtId="0" fontId="3" fillId="2" borderId="2"/>
    <xf numFmtId="0" fontId="34" fillId="2" borderId="0">
      <alignment horizontal="right"/>
    </xf>
    <xf numFmtId="0" fontId="46" fillId="11" borderId="0">
      <alignment horizontal="center"/>
    </xf>
    <xf numFmtId="0" fontId="32" fillId="10" borderId="2">
      <alignment horizontal="left" vertical="top" wrapText="1"/>
    </xf>
    <xf numFmtId="0" fontId="47" fillId="10" borderId="14">
      <alignment horizontal="left" vertical="top" wrapText="1"/>
    </xf>
    <xf numFmtId="0" fontId="32" fillId="10" borderId="15">
      <alignment horizontal="left" vertical="top" wrapText="1"/>
    </xf>
    <xf numFmtId="0" fontId="32" fillId="10" borderId="14">
      <alignment horizontal="left" vertical="top"/>
    </xf>
    <xf numFmtId="0" fontId="8" fillId="0" borderId="0"/>
    <xf numFmtId="0" fontId="48" fillId="12" borderId="0">
      <alignment horizontal="left"/>
    </xf>
    <xf numFmtId="0" fontId="44" fillId="12" borderId="0">
      <alignment horizontal="left" wrapText="1"/>
    </xf>
    <xf numFmtId="0" fontId="48" fillId="12" borderId="0">
      <alignment horizontal="left"/>
    </xf>
    <xf numFmtId="0" fontId="49" fillId="0" borderId="16"/>
    <xf numFmtId="0" fontId="50" fillId="0" borderId="0"/>
    <xf numFmtId="0" fontId="33" fillId="2" borderId="0">
      <alignment horizontal="center"/>
    </xf>
    <xf numFmtId="0" fontId="6" fillId="2" borderId="0"/>
    <xf numFmtId="0" fontId="48" fillId="12" borderId="0">
      <alignment horizontal="left"/>
    </xf>
    <xf numFmtId="41" fontId="8" fillId="0" borderId="0" applyFont="0" applyFill="0" applyBorder="0" applyAlignment="0" applyProtection="0"/>
    <xf numFmtId="43"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0" fontId="43" fillId="0" borderId="0" applyNumberFormat="0" applyFill="0" applyBorder="0" applyAlignment="0" applyProtection="0"/>
  </cellStyleXfs>
  <cellXfs count="97">
    <xf numFmtId="0" fontId="0" fillId="0" borderId="0" xfId="0"/>
    <xf numFmtId="0" fontId="2" fillId="0" borderId="0" xfId="32"/>
    <xf numFmtId="0" fontId="2" fillId="0" borderId="0" xfId="32" applyFont="1"/>
    <xf numFmtId="0" fontId="2" fillId="0" borderId="0" xfId="32" applyFont="1" applyFill="1"/>
    <xf numFmtId="9" fontId="2" fillId="0" borderId="0" xfId="48" applyFont="1" applyFill="1"/>
    <xf numFmtId="0" fontId="4" fillId="0" borderId="0" xfId="32" applyFont="1" applyFill="1"/>
    <xf numFmtId="0" fontId="2" fillId="0" borderId="0" xfId="32" applyBorder="1"/>
    <xf numFmtId="0" fontId="7" fillId="0" borderId="0" xfId="32" applyFont="1" applyFill="1"/>
    <xf numFmtId="0" fontId="2" fillId="0" borderId="0" xfId="32" applyFont="1" applyFill="1" applyBorder="1"/>
    <xf numFmtId="0" fontId="2" fillId="0" borderId="0" xfId="32" applyFill="1" applyBorder="1"/>
    <xf numFmtId="0" fontId="4" fillId="0" borderId="0" xfId="32" applyFont="1" applyBorder="1" applyAlignment="1">
      <alignment vertical="top" wrapText="1"/>
    </xf>
    <xf numFmtId="0" fontId="4" fillId="0" borderId="0" xfId="32" applyFont="1" applyBorder="1"/>
    <xf numFmtId="0" fontId="2" fillId="3" borderId="0" xfId="32" applyFont="1" applyFill="1" applyAlignment="1">
      <alignment vertical="top" wrapText="1"/>
    </xf>
    <xf numFmtId="0" fontId="3" fillId="0" borderId="0" xfId="32" applyFont="1" applyFill="1" applyBorder="1"/>
    <xf numFmtId="0" fontId="25" fillId="0" borderId="0" xfId="35" applyFont="1" applyFill="1"/>
    <xf numFmtId="0" fontId="2" fillId="0" borderId="0" xfId="32" applyFill="1"/>
    <xf numFmtId="0" fontId="2" fillId="0" borderId="0" xfId="32" applyFont="1" applyFill="1" applyAlignment="1">
      <alignment horizontal="center"/>
    </xf>
    <xf numFmtId="0" fontId="2" fillId="0" borderId="0" xfId="32" applyFont="1" applyFill="1" applyAlignment="1">
      <alignment horizontal="center"/>
    </xf>
    <xf numFmtId="0" fontId="2" fillId="0" borderId="0" xfId="32" applyFont="1" applyFill="1" applyAlignment="1">
      <alignment horizontal="right"/>
    </xf>
    <xf numFmtId="0" fontId="2" fillId="0" borderId="0" xfId="32" applyFont="1" applyFill="1" applyAlignment="1">
      <alignment horizontal="center"/>
    </xf>
    <xf numFmtId="0" fontId="2" fillId="0" borderId="0" xfId="32" applyBorder="1" applyAlignment="1">
      <alignment horizontal="right"/>
    </xf>
    <xf numFmtId="0" fontId="2" fillId="0" borderId="5" xfId="32" applyBorder="1" applyAlignment="1">
      <alignment horizontal="right"/>
    </xf>
    <xf numFmtId="0" fontId="2" fillId="0" borderId="7" xfId="32" applyBorder="1"/>
    <xf numFmtId="0" fontId="4" fillId="0" borderId="0" xfId="32" applyFont="1" applyFill="1" applyAlignment="1">
      <alignment horizontal="right"/>
    </xf>
    <xf numFmtId="1" fontId="2" fillId="0" borderId="0" xfId="32" applyNumberFormat="1" applyFont="1" applyFill="1"/>
    <xf numFmtId="3" fontId="2" fillId="0" borderId="0" xfId="32" applyNumberFormat="1" applyFont="1" applyFill="1" applyAlignment="1">
      <alignment horizontal="center"/>
    </xf>
    <xf numFmtId="0" fontId="2" fillId="0" borderId="0" xfId="32" applyFont="1" applyFill="1" applyBorder="1" applyAlignment="1">
      <alignment horizontal="right"/>
    </xf>
    <xf numFmtId="1" fontId="2" fillId="0" borderId="0" xfId="32" applyNumberFormat="1" applyFont="1" applyFill="1" applyAlignment="1">
      <alignment horizontal="right"/>
    </xf>
    <xf numFmtId="1" fontId="4" fillId="0" borderId="0" xfId="32" applyNumberFormat="1" applyFont="1" applyFill="1"/>
    <xf numFmtId="1" fontId="4" fillId="0" borderId="0" xfId="32" applyNumberFormat="1" applyFont="1" applyFill="1" applyAlignment="1">
      <alignment horizontal="right"/>
    </xf>
    <xf numFmtId="1" fontId="2" fillId="0" borderId="0" xfId="32" applyNumberFormat="1" applyFont="1" applyFill="1" applyBorder="1"/>
    <xf numFmtId="1" fontId="2" fillId="0" borderId="0" xfId="32" applyNumberFormat="1" applyFont="1" applyFill="1" applyBorder="1" applyAlignment="1">
      <alignment horizontal="right"/>
    </xf>
    <xf numFmtId="0" fontId="1" fillId="0" borderId="0" xfId="32" applyNumberFormat="1" applyFont="1" applyFill="1" applyBorder="1" applyAlignment="1" applyProtection="1">
      <alignment vertical="top" wrapText="1"/>
      <protection locked="0"/>
    </xf>
    <xf numFmtId="0" fontId="1" fillId="0" borderId="0" xfId="32" applyNumberFormat="1" applyFont="1" applyFill="1" applyBorder="1" applyAlignment="1" applyProtection="1">
      <alignment horizontal="right" vertical="top" wrapText="1"/>
      <protection locked="0"/>
    </xf>
    <xf numFmtId="0" fontId="2" fillId="0" borderId="7" xfId="32" applyFont="1" applyFill="1" applyBorder="1"/>
    <xf numFmtId="0" fontId="4" fillId="0" borderId="7" xfId="32" applyFont="1" applyFill="1" applyBorder="1" applyAlignment="1">
      <alignment horizontal="center"/>
    </xf>
    <xf numFmtId="0" fontId="2" fillId="0" borderId="7" xfId="32" applyFont="1" applyFill="1" applyBorder="1" applyAlignment="1">
      <alignment horizontal="right"/>
    </xf>
    <xf numFmtId="0" fontId="4" fillId="0" borderId="5" xfId="32" applyFont="1" applyFill="1" applyBorder="1" applyAlignment="1">
      <alignment horizontal="center"/>
    </xf>
    <xf numFmtId="1" fontId="2" fillId="0" borderId="5" xfId="32" applyNumberFormat="1" applyFont="1" applyFill="1" applyBorder="1"/>
    <xf numFmtId="3" fontId="2" fillId="0" borderId="5" xfId="32" applyNumberFormat="1" applyFont="1" applyFill="1" applyBorder="1" applyAlignment="1">
      <alignment horizontal="center"/>
    </xf>
    <xf numFmtId="1" fontId="2" fillId="0" borderId="5" xfId="32" applyNumberFormat="1" applyFont="1" applyFill="1" applyBorder="1" applyAlignment="1">
      <alignment horizontal="right"/>
    </xf>
    <xf numFmtId="0" fontId="2" fillId="0" borderId="7" xfId="32" applyFont="1" applyFill="1" applyBorder="1" applyAlignment="1">
      <alignment horizontal="center" wrapText="1"/>
    </xf>
    <xf numFmtId="0" fontId="2" fillId="0" borderId="5" xfId="32" applyFont="1" applyFill="1" applyBorder="1" applyAlignment="1">
      <alignment horizontal="center" wrapText="1"/>
    </xf>
    <xf numFmtId="164" fontId="2" fillId="0" borderId="0" xfId="32" applyNumberFormat="1" applyBorder="1" applyAlignment="1">
      <alignment horizontal="center"/>
    </xf>
    <xf numFmtId="0" fontId="2" fillId="0" borderId="5" xfId="32" applyFont="1" applyBorder="1"/>
    <xf numFmtId="164" fontId="2" fillId="0" borderId="0" xfId="32" applyNumberFormat="1" applyFill="1" applyBorder="1" applyAlignment="1">
      <alignment horizontal="center"/>
    </xf>
    <xf numFmtId="164" fontId="2" fillId="0" borderId="5" xfId="32" applyNumberFormat="1" applyBorder="1" applyAlignment="1">
      <alignment horizontal="center"/>
    </xf>
    <xf numFmtId="0" fontId="2" fillId="0" borderId="1" xfId="32" applyFont="1" applyFill="1" applyBorder="1" applyAlignment="1">
      <alignment horizontal="center" vertical="top" wrapText="1"/>
    </xf>
    <xf numFmtId="0" fontId="2" fillId="3" borderId="0" xfId="32" applyFont="1" applyFill="1"/>
    <xf numFmtId="0" fontId="4" fillId="3" borderId="0" xfId="32" applyFont="1" applyFill="1" applyAlignment="1">
      <alignment horizontal="center" vertical="top"/>
    </xf>
    <xf numFmtId="0" fontId="2" fillId="3" borderId="0" xfId="32" applyFont="1" applyFill="1" applyAlignment="1">
      <alignment horizontal="center" vertical="top"/>
    </xf>
    <xf numFmtId="0" fontId="2" fillId="3" borderId="0" xfId="32" applyFont="1" applyFill="1" applyAlignment="1">
      <alignment horizontal="left" vertical="top"/>
    </xf>
    <xf numFmtId="164" fontId="4" fillId="0" borderId="0" xfId="32" applyNumberFormat="1" applyFont="1" applyBorder="1" applyAlignment="1">
      <alignment horizontal="center"/>
    </xf>
    <xf numFmtId="0" fontId="4" fillId="0" borderId="0" xfId="32" applyFont="1" applyBorder="1" applyAlignment="1">
      <alignment horizontal="right"/>
    </xf>
    <xf numFmtId="0" fontId="2" fillId="0" borderId="0" xfId="37" applyFont="1" applyFill="1"/>
    <xf numFmtId="0" fontId="2" fillId="0" borderId="0" xfId="37" applyFont="1"/>
    <xf numFmtId="0" fontId="0" fillId="0" borderId="0" xfId="0" applyFill="1"/>
    <xf numFmtId="0" fontId="28" fillId="0" borderId="0" xfId="0" applyFont="1" applyFill="1"/>
    <xf numFmtId="0" fontId="1" fillId="0" borderId="0" xfId="57"/>
    <xf numFmtId="0" fontId="27" fillId="0" borderId="0" xfId="58"/>
    <xf numFmtId="0" fontId="2" fillId="0" borderId="0" xfId="59" applyFont="1"/>
    <xf numFmtId="3" fontId="27" fillId="0" borderId="0" xfId="58" applyNumberFormat="1"/>
    <xf numFmtId="3" fontId="27" fillId="0" borderId="0" xfId="58" applyNumberFormat="1" applyFill="1"/>
    <xf numFmtId="0" fontId="27" fillId="0" borderId="0" xfId="58" applyFill="1"/>
    <xf numFmtId="0" fontId="29" fillId="0" borderId="0" xfId="57" applyFont="1"/>
    <xf numFmtId="3" fontId="27" fillId="0" borderId="0" xfId="58" applyNumberFormat="1" applyFont="1" applyFill="1"/>
    <xf numFmtId="0" fontId="27" fillId="0" borderId="0" xfId="58" applyFont="1" applyFill="1"/>
    <xf numFmtId="167" fontId="1" fillId="0" borderId="0" xfId="57" applyNumberFormat="1"/>
    <xf numFmtId="0" fontId="1" fillId="0" borderId="0" xfId="57" applyAlignment="1">
      <alignment wrapText="1"/>
    </xf>
    <xf numFmtId="0" fontId="27" fillId="0" borderId="0" xfId="58" applyAlignment="1">
      <alignment horizontal="left"/>
    </xf>
    <xf numFmtId="0" fontId="51" fillId="0" borderId="0" xfId="57" applyFont="1"/>
    <xf numFmtId="0" fontId="52" fillId="0" borderId="0" xfId="58" applyFont="1" applyFill="1"/>
    <xf numFmtId="3" fontId="52" fillId="0" borderId="0" xfId="58" applyNumberFormat="1" applyFont="1" applyFill="1"/>
    <xf numFmtId="0" fontId="29" fillId="0" borderId="0" xfId="57" applyFont="1" applyAlignment="1">
      <alignment wrapText="1"/>
    </xf>
    <xf numFmtId="0" fontId="1" fillId="0" borderId="0" xfId="57" applyAlignment="1">
      <alignment horizontal="right"/>
    </xf>
    <xf numFmtId="0" fontId="1" fillId="0" borderId="0" xfId="57" applyAlignment="1">
      <alignment horizontal="right" wrapText="1"/>
    </xf>
    <xf numFmtId="3" fontId="4" fillId="0" borderId="0" xfId="32" applyNumberFormat="1" applyFont="1" applyFill="1" applyAlignment="1">
      <alignment horizontal="center"/>
    </xf>
    <xf numFmtId="0" fontId="4" fillId="0" borderId="0" xfId="37" applyFont="1" applyAlignment="1">
      <alignment horizontal="center"/>
    </xf>
    <xf numFmtId="0" fontId="2" fillId="0" borderId="0" xfId="37" applyFont="1" applyAlignment="1">
      <alignment horizontal="center"/>
    </xf>
    <xf numFmtId="0" fontId="4" fillId="0" borderId="0" xfId="32" applyFont="1" applyFill="1" applyAlignment="1">
      <alignment horizontal="center"/>
    </xf>
    <xf numFmtId="0" fontId="2" fillId="0" borderId="0" xfId="32" applyFont="1" applyFill="1" applyAlignment="1">
      <alignment horizontal="center"/>
    </xf>
    <xf numFmtId="0" fontId="2" fillId="3" borderId="0" xfId="32" applyFont="1" applyFill="1" applyAlignment="1">
      <alignment horizontal="center" vertical="top" wrapText="1"/>
    </xf>
    <xf numFmtId="0" fontId="2" fillId="0" borderId="0" xfId="32" applyFont="1" applyFill="1" applyAlignment="1">
      <alignment horizontal="center" wrapText="1"/>
    </xf>
    <xf numFmtId="0" fontId="4" fillId="3" borderId="0" xfId="32" applyFont="1" applyFill="1" applyAlignment="1">
      <alignment horizontal="center" vertical="top" wrapText="1"/>
    </xf>
    <xf numFmtId="0" fontId="2" fillId="0" borderId="0" xfId="32" applyFont="1" applyFill="1" applyAlignment="1">
      <alignment horizontal="left" wrapText="1"/>
    </xf>
    <xf numFmtId="0" fontId="2" fillId="0" borderId="0" xfId="32" applyFont="1" applyBorder="1" applyAlignment="1">
      <alignment horizontal="center" vertical="top" wrapText="1"/>
    </xf>
    <xf numFmtId="0" fontId="4" fillId="0" borderId="0" xfId="32" applyFont="1" applyBorder="1" applyAlignment="1">
      <alignment horizontal="center" wrapText="1"/>
    </xf>
    <xf numFmtId="0" fontId="25" fillId="0" borderId="0" xfId="35" applyFont="1" applyFill="1" applyAlignment="1">
      <alignment horizontal="left" wrapText="1"/>
    </xf>
    <xf numFmtId="0" fontId="53" fillId="3" borderId="0" xfId="32" applyFont="1" applyFill="1" applyAlignment="1"/>
    <xf numFmtId="0" fontId="43" fillId="3" borderId="0" xfId="126" applyFill="1" applyAlignment="1"/>
    <xf numFmtId="0" fontId="53" fillId="3" borderId="0" xfId="32" applyFont="1" applyFill="1" applyAlignment="1">
      <alignment horizontal="center"/>
    </xf>
    <xf numFmtId="0" fontId="53" fillId="3" borderId="0" xfId="32" applyFont="1" applyFill="1" applyAlignment="1">
      <alignment horizontal="right"/>
    </xf>
    <xf numFmtId="0" fontId="53" fillId="3" borderId="0" xfId="32" applyFont="1" applyFill="1" applyBorder="1" applyAlignment="1"/>
    <xf numFmtId="0" fontId="43" fillId="3" borderId="0" xfId="126" applyFill="1" applyBorder="1" applyAlignment="1"/>
    <xf numFmtId="0" fontId="53" fillId="3" borderId="0" xfId="57" applyFont="1" applyFill="1" applyAlignment="1">
      <alignment horizontal="right"/>
    </xf>
    <xf numFmtId="0" fontId="53" fillId="3" borderId="0" xfId="57" applyFont="1" applyFill="1" applyAlignment="1"/>
    <xf numFmtId="0" fontId="53" fillId="3" borderId="0" xfId="58" applyFont="1" applyFill="1" applyAlignment="1"/>
  </cellXfs>
  <cellStyles count="127">
    <cellStyle name="annee semestre" xfId="1"/>
    <cellStyle name="bin" xfId="60"/>
    <cellStyle name="blue" xfId="61"/>
    <cellStyle name="Ç¥ÁØ_ENRL2" xfId="62"/>
    <cellStyle name="caché" xfId="2"/>
    <cellStyle name="cell" xfId="3"/>
    <cellStyle name="Code additions" xfId="63"/>
    <cellStyle name="Col&amp;RowHeadings" xfId="64"/>
    <cellStyle name="ColCodes" xfId="65"/>
    <cellStyle name="ColTitles" xfId="66"/>
    <cellStyle name="ColTitles 2" xfId="67"/>
    <cellStyle name="ColTitles 3" xfId="68"/>
    <cellStyle name="ColTitles 4" xfId="69"/>
    <cellStyle name="column" xfId="70"/>
    <cellStyle name="Comma  [1]" xfId="4"/>
    <cellStyle name="Comma [1]" xfId="5"/>
    <cellStyle name="Comma 2" xfId="71"/>
    <cellStyle name="Comma(0)" xfId="6"/>
    <cellStyle name="comma(1)" xfId="7"/>
    <cellStyle name="Comma(3)" xfId="8"/>
    <cellStyle name="Comma[0]" xfId="9"/>
    <cellStyle name="Comma[1]" xfId="10"/>
    <cellStyle name="Comma[2]__" xfId="11"/>
    <cellStyle name="Comma[3]" xfId="12"/>
    <cellStyle name="Comma0" xfId="13"/>
    <cellStyle name="Currency0" xfId="14"/>
    <cellStyle name="DataEntryCells" xfId="72"/>
    <cellStyle name="Date" xfId="15"/>
    <cellStyle name="Dezimal [0]_DIAGRAM" xfId="73"/>
    <cellStyle name="Dezimal_DIAGRAM" xfId="74"/>
    <cellStyle name="Didier" xfId="75"/>
    <cellStyle name="Didier - Title" xfId="76"/>
    <cellStyle name="Didier subtitles" xfId="77"/>
    <cellStyle name="données" xfId="16"/>
    <cellStyle name="donnéesbord" xfId="17"/>
    <cellStyle name="ErrRpt_DataEntryCells" xfId="78"/>
    <cellStyle name="ErrRpt-DataEntryCells" xfId="79"/>
    <cellStyle name="ErrRpt-DataEntryCells 2" xfId="80"/>
    <cellStyle name="ErrRpt-GreyBackground" xfId="81"/>
    <cellStyle name="ErrRpt-GreyBackground 2" xfId="82"/>
    <cellStyle name="Fixed" xfId="18"/>
    <cellStyle name="formula" xfId="83"/>
    <cellStyle name="gap" xfId="84"/>
    <cellStyle name="Grey" xfId="19"/>
    <cellStyle name="GreyBackground" xfId="85"/>
    <cellStyle name="Header1" xfId="20"/>
    <cellStyle name="Header2" xfId="21"/>
    <cellStyle name="Heading1" xfId="22"/>
    <cellStyle name="Heading2" xfId="23"/>
    <cellStyle name="Hipervínculo" xfId="86"/>
    <cellStyle name="Hipervínculo visitado" xfId="87"/>
    <cellStyle name="Hyperlink" xfId="126" builtinId="8"/>
    <cellStyle name="Hyperlink 2" xfId="24"/>
    <cellStyle name="Hyperlink 3" xfId="25"/>
    <cellStyle name="Hyperlink 4" xfId="88"/>
    <cellStyle name="Hyperlink 5" xfId="89"/>
    <cellStyle name="Input [yellow]" xfId="26"/>
    <cellStyle name="ISC" xfId="90"/>
    <cellStyle name="isced" xfId="91"/>
    <cellStyle name="ISCED Titles" xfId="92"/>
    <cellStyle name="isced_8gradk" xfId="93"/>
    <cellStyle name="level1a" xfId="94"/>
    <cellStyle name="level2" xfId="95"/>
    <cellStyle name="level2a" xfId="96"/>
    <cellStyle name="level3" xfId="97"/>
    <cellStyle name="Line titles-Rows" xfId="98"/>
    <cellStyle name="Migliaia (0)_conti99" xfId="99"/>
    <cellStyle name="Milliers [0]_SECTV-41" xfId="27"/>
    <cellStyle name="Milliers_SECTV-41" xfId="28"/>
    <cellStyle name="Monétaire [0]_SECTV-41" xfId="29"/>
    <cellStyle name="Monétaire_SECTV-41" xfId="30"/>
    <cellStyle name="Normal" xfId="0" builtinId="0"/>
    <cellStyle name="Normal - Style1" xfId="31"/>
    <cellStyle name="Normal 2" xfId="32"/>
    <cellStyle name="Normal 2 2" xfId="33"/>
    <cellStyle name="Normal 2 3" xfId="34"/>
    <cellStyle name="Normal 2 4" xfId="100"/>
    <cellStyle name="Normal 2_AUG_TabChap2" xfId="101"/>
    <cellStyle name="Normal 3" xfId="35"/>
    <cellStyle name="Normal 3 2" xfId="58"/>
    <cellStyle name="Normal 4" xfId="36"/>
    <cellStyle name="Normal 5" xfId="37"/>
    <cellStyle name="Normal 5 2" xfId="59"/>
    <cellStyle name="Normal 6" xfId="38"/>
    <cellStyle name="Normal 7" xfId="57"/>
    <cellStyle name="Normál_8gradk" xfId="102"/>
    <cellStyle name="Normal-blank" xfId="39"/>
    <cellStyle name="Normal-bottom" xfId="40"/>
    <cellStyle name="Normal-center" xfId="41"/>
    <cellStyle name="Normal-droit" xfId="42"/>
    <cellStyle name="Normal-droite" xfId="43"/>
    <cellStyle name="Normal-top" xfId="44"/>
    <cellStyle name="Note 2" xfId="45"/>
    <cellStyle name="notes" xfId="46"/>
    <cellStyle name="Percent [2]" xfId="47"/>
    <cellStyle name="Percent 2" xfId="48"/>
    <cellStyle name="Prozent_SubCatperStud" xfId="103"/>
    <cellStyle name="row" xfId="104"/>
    <cellStyle name="RowCodes" xfId="105"/>
    <cellStyle name="Row-Col Headings" xfId="106"/>
    <cellStyle name="RowTitles" xfId="107"/>
    <cellStyle name="RowTitles1-Detail" xfId="108"/>
    <cellStyle name="RowTitles-Col2" xfId="109"/>
    <cellStyle name="RowTitles-Detail" xfId="110"/>
    <cellStyle name="semestre" xfId="49"/>
    <cellStyle name="Snorm" xfId="50"/>
    <cellStyle name="socxn" xfId="51"/>
    <cellStyle name="Standard_DIAGRAM" xfId="111"/>
    <cellStyle name="Sub-titles" xfId="112"/>
    <cellStyle name="Sub-titles Cols" xfId="113"/>
    <cellStyle name="Sub-titles rows" xfId="114"/>
    <cellStyle name="Table No." xfId="115"/>
    <cellStyle name="Table Title" xfId="116"/>
    <cellStyle name="temp" xfId="117"/>
    <cellStyle name="tête chapitre" xfId="52"/>
    <cellStyle name="TEXT" xfId="53"/>
    <cellStyle name="title1" xfId="118"/>
    <cellStyle name="Titles" xfId="119"/>
    <cellStyle name="titre" xfId="54"/>
    <cellStyle name="Tusental (0)_Blad2" xfId="120"/>
    <cellStyle name="Tusental_Blad2" xfId="121"/>
    <cellStyle name="Valuta (0)_Blad2" xfId="122"/>
    <cellStyle name="Valuta_Blad2" xfId="123"/>
    <cellStyle name="Währung [0]_DIAGRAM" xfId="124"/>
    <cellStyle name="Währung_DIAGRAM" xfId="125"/>
    <cellStyle name="Wrapped" xfId="55"/>
    <cellStyle name="標準_SOCX_JPN97" xfId="5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522629793227061E-2"/>
          <c:y val="0.10178925868537987"/>
          <c:w val="0.93142231611292481"/>
          <c:h val="0.60149889231793674"/>
        </c:manualLayout>
      </c:layout>
      <c:barChart>
        <c:barDir val="col"/>
        <c:grouping val="clustered"/>
        <c:varyColors val="0"/>
        <c:ser>
          <c:idx val="1"/>
          <c:order val="1"/>
          <c:tx>
            <c:strRef>
              <c:f>'Data 4.11'!$C$10</c:f>
              <c:strCache>
                <c:ptCount val="1"/>
                <c:pt idx="0">
                  <c:v>Between 2010 and 2012 (2010=100) (↗)</c:v>
                </c:pt>
              </c:strCache>
            </c:strRef>
          </c:tx>
          <c:spPr>
            <a:solidFill>
              <a:schemeClr val="accent1"/>
            </a:solidFill>
            <a:ln w="25400">
              <a:noFill/>
            </a:ln>
          </c:spPr>
          <c:invertIfNegative val="0"/>
          <c:dPt>
            <c:idx val="8"/>
            <c:invertIfNegative val="0"/>
            <c:bubble3D val="0"/>
          </c:dPt>
          <c:dPt>
            <c:idx val="11"/>
            <c:invertIfNegative val="0"/>
            <c:bubble3D val="0"/>
          </c:dPt>
          <c:dPt>
            <c:idx val="12"/>
            <c:invertIfNegative val="0"/>
            <c:bubble3D val="0"/>
          </c:dPt>
          <c:dPt>
            <c:idx val="14"/>
            <c:invertIfNegative val="0"/>
            <c:bubble3D val="0"/>
            <c:spPr>
              <a:solidFill>
                <a:srgbClr val="FF0000"/>
              </a:solidFill>
              <a:ln w="25400">
                <a:noFill/>
              </a:ln>
            </c:spPr>
          </c:dPt>
          <c:dPt>
            <c:idx val="21"/>
            <c:invertIfNegative val="0"/>
            <c:bubble3D val="0"/>
          </c:dPt>
          <c:cat>
            <c:strRef>
              <c:f>'Data 4.11'!$A$12:$A$43</c:f>
              <c:strCache>
                <c:ptCount val="32"/>
                <c:pt idx="0">
                  <c:v>Estonia</c:v>
                </c:pt>
                <c:pt idx="1">
                  <c:v>Hungary</c:v>
                </c:pt>
                <c:pt idx="2">
                  <c:v>Portugal</c:v>
                </c:pt>
                <c:pt idx="3">
                  <c:v>Spain</c:v>
                </c:pt>
                <c:pt idx="4">
                  <c:v>Australia</c:v>
                </c:pt>
                <c:pt idx="5">
                  <c:v>Norway</c:v>
                </c:pt>
                <c:pt idx="6">
                  <c:v>Canada</c:v>
                </c:pt>
                <c:pt idx="7">
                  <c:v>Italy</c:v>
                </c:pt>
                <c:pt idx="8">
                  <c:v>United States</c:v>
                </c:pt>
                <c:pt idx="9">
                  <c:v>Poland</c:v>
                </c:pt>
                <c:pt idx="10">
                  <c:v>Slovak Republic</c:v>
                </c:pt>
                <c:pt idx="11">
                  <c:v>France</c:v>
                </c:pt>
                <c:pt idx="12">
                  <c:v>Germany</c:v>
                </c:pt>
                <c:pt idx="13">
                  <c:v>Slovenia</c:v>
                </c:pt>
                <c:pt idx="14">
                  <c:v>OECD</c:v>
                </c:pt>
                <c:pt idx="15">
                  <c:v>Ireland</c:v>
                </c:pt>
                <c:pt idx="16">
                  <c:v>Mexico</c:v>
                </c:pt>
                <c:pt idx="17">
                  <c:v>Sweden</c:v>
                </c:pt>
                <c:pt idx="18">
                  <c:v>Iceland</c:v>
                </c:pt>
                <c:pt idx="19">
                  <c:v>Japan</c:v>
                </c:pt>
                <c:pt idx="20">
                  <c:v>Netherlands</c:v>
                </c:pt>
                <c:pt idx="21">
                  <c:v>Finland</c:v>
                </c:pt>
                <c:pt idx="22">
                  <c:v>Korea</c:v>
                </c:pt>
                <c:pt idx="23">
                  <c:v>Belgium</c:v>
                </c:pt>
                <c:pt idx="24">
                  <c:v>Switzerland</c:v>
                </c:pt>
                <c:pt idx="25">
                  <c:v>Czech Republic</c:v>
                </c:pt>
                <c:pt idx="26">
                  <c:v>Israel</c:v>
                </c:pt>
                <c:pt idx="27">
                  <c:v>Turkey</c:v>
                </c:pt>
                <c:pt idx="28">
                  <c:v>Chile</c:v>
                </c:pt>
                <c:pt idx="30">
                  <c:v>Brazil</c:v>
                </c:pt>
                <c:pt idx="31">
                  <c:v>Russian Federation</c:v>
                </c:pt>
              </c:strCache>
            </c:strRef>
          </c:cat>
          <c:val>
            <c:numRef>
              <c:f>'Data 4.11'!$C$12:$C$43</c:f>
              <c:numCache>
                <c:formatCode>0.0</c:formatCode>
                <c:ptCount val="32"/>
                <c:pt idx="0">
                  <c:v>86.370412816596684</c:v>
                </c:pt>
                <c:pt idx="1">
                  <c:v>87.170725228979919</c:v>
                </c:pt>
                <c:pt idx="2">
                  <c:v>90.08121400593545</c:v>
                </c:pt>
                <c:pt idx="3">
                  <c:v>90.716839886112425</c:v>
                </c:pt>
                <c:pt idx="4">
                  <c:v>90.764251032486641</c:v>
                </c:pt>
                <c:pt idx="5">
                  <c:v>91.188430631774011</c:v>
                </c:pt>
                <c:pt idx="6">
                  <c:v>92.31026971687109</c:v>
                </c:pt>
                <c:pt idx="7">
                  <c:v>92.574059544446982</c:v>
                </c:pt>
                <c:pt idx="8">
                  <c:v>92.802249417669216</c:v>
                </c:pt>
                <c:pt idx="9">
                  <c:v>93.694004977255275</c:v>
                </c:pt>
                <c:pt idx="10">
                  <c:v>94.857740029524692</c:v>
                </c:pt>
                <c:pt idx="11">
                  <c:v>95.635543524643239</c:v>
                </c:pt>
                <c:pt idx="12">
                  <c:v>96</c:v>
                </c:pt>
                <c:pt idx="13">
                  <c:v>96.708702580750113</c:v>
                </c:pt>
                <c:pt idx="14">
                  <c:v>96.924470712752935</c:v>
                </c:pt>
                <c:pt idx="15">
                  <c:v>97.341286368287413</c:v>
                </c:pt>
                <c:pt idx="16">
                  <c:v>98.574286982183168</c:v>
                </c:pt>
                <c:pt idx="17">
                  <c:v>98.59052148409674</c:v>
                </c:pt>
                <c:pt idx="18">
                  <c:v>99.336226076836397</c:v>
                </c:pt>
                <c:pt idx="19">
                  <c:v>99.693986264200603</c:v>
                </c:pt>
                <c:pt idx="20">
                  <c:v>99.813581414764855</c:v>
                </c:pt>
                <c:pt idx="21">
                  <c:v>99.870880974470253</c:v>
                </c:pt>
                <c:pt idx="22">
                  <c:v>101.0937646322913</c:v>
                </c:pt>
                <c:pt idx="23">
                  <c:v>101.32505026883982</c:v>
                </c:pt>
                <c:pt idx="24">
                  <c:v>102.06585990280502</c:v>
                </c:pt>
                <c:pt idx="25">
                  <c:v>104.28299195854166</c:v>
                </c:pt>
                <c:pt idx="26">
                  <c:v>104.73903114538602</c:v>
                </c:pt>
                <c:pt idx="27">
                  <c:v>106.47455171198686</c:v>
                </c:pt>
                <c:pt idx="28">
                  <c:v>109.80871737934596</c:v>
                </c:pt>
                <c:pt idx="30">
                  <c:v>104.18352410954435</c:v>
                </c:pt>
                <c:pt idx="31">
                  <c:v>104.39780306968262</c:v>
                </c:pt>
              </c:numCache>
            </c:numRef>
          </c:val>
        </c:ser>
        <c:dLbls>
          <c:showLegendKey val="0"/>
          <c:showVal val="0"/>
          <c:showCatName val="0"/>
          <c:showSerName val="0"/>
          <c:showPercent val="0"/>
          <c:showBubbleSize val="0"/>
        </c:dLbls>
        <c:gapWidth val="50"/>
        <c:axId val="171518976"/>
        <c:axId val="171533056"/>
      </c:barChart>
      <c:lineChart>
        <c:grouping val="standard"/>
        <c:varyColors val="0"/>
        <c:ser>
          <c:idx val="0"/>
          <c:order val="0"/>
          <c:tx>
            <c:strRef>
              <c:f>'Data 4.11'!$B$10</c:f>
              <c:strCache>
                <c:ptCount val="1"/>
                <c:pt idx="0">
                  <c:v>Between 2008 and 2010 (2008=100)</c:v>
                </c:pt>
              </c:strCache>
            </c:strRef>
          </c:tx>
          <c:spPr>
            <a:ln>
              <a:noFill/>
            </a:ln>
          </c:spPr>
          <c:marker>
            <c:spPr>
              <a:solidFill>
                <a:schemeClr val="tx1"/>
              </a:solidFill>
              <a:ln>
                <a:noFill/>
              </a:ln>
            </c:spPr>
          </c:marker>
          <c:dPt>
            <c:idx val="8"/>
            <c:bubble3D val="0"/>
          </c:dPt>
          <c:dPt>
            <c:idx val="11"/>
            <c:bubble3D val="0"/>
          </c:dPt>
          <c:dPt>
            <c:idx val="12"/>
            <c:bubble3D val="0"/>
          </c:dPt>
          <c:dPt>
            <c:idx val="14"/>
            <c:marker>
              <c:spPr>
                <a:solidFill>
                  <a:srgbClr val="FF0000"/>
                </a:solidFill>
                <a:ln>
                  <a:noFill/>
                </a:ln>
              </c:spPr>
            </c:marker>
            <c:bubble3D val="0"/>
          </c:dPt>
          <c:dPt>
            <c:idx val="21"/>
            <c:bubble3D val="0"/>
          </c:dPt>
          <c:cat>
            <c:strRef>
              <c:f>'Data 4.11'!$A$12:$A$43</c:f>
              <c:strCache>
                <c:ptCount val="32"/>
                <c:pt idx="0">
                  <c:v>Estonia</c:v>
                </c:pt>
                <c:pt idx="1">
                  <c:v>Hungary</c:v>
                </c:pt>
                <c:pt idx="2">
                  <c:v>Portugal</c:v>
                </c:pt>
                <c:pt idx="3">
                  <c:v>Spain</c:v>
                </c:pt>
                <c:pt idx="4">
                  <c:v>Australia</c:v>
                </c:pt>
                <c:pt idx="5">
                  <c:v>Norway</c:v>
                </c:pt>
                <c:pt idx="6">
                  <c:v>Canada</c:v>
                </c:pt>
                <c:pt idx="7">
                  <c:v>Italy</c:v>
                </c:pt>
                <c:pt idx="8">
                  <c:v>United States</c:v>
                </c:pt>
                <c:pt idx="9">
                  <c:v>Poland</c:v>
                </c:pt>
                <c:pt idx="10">
                  <c:v>Slovak Republic</c:v>
                </c:pt>
                <c:pt idx="11">
                  <c:v>France</c:v>
                </c:pt>
                <c:pt idx="12">
                  <c:v>Germany</c:v>
                </c:pt>
                <c:pt idx="13">
                  <c:v>Slovenia</c:v>
                </c:pt>
                <c:pt idx="14">
                  <c:v>OECD</c:v>
                </c:pt>
                <c:pt idx="15">
                  <c:v>Ireland</c:v>
                </c:pt>
                <c:pt idx="16">
                  <c:v>Mexico</c:v>
                </c:pt>
                <c:pt idx="17">
                  <c:v>Sweden</c:v>
                </c:pt>
                <c:pt idx="18">
                  <c:v>Iceland</c:v>
                </c:pt>
                <c:pt idx="19">
                  <c:v>Japan</c:v>
                </c:pt>
                <c:pt idx="20">
                  <c:v>Netherlands</c:v>
                </c:pt>
                <c:pt idx="21">
                  <c:v>Finland</c:v>
                </c:pt>
                <c:pt idx="22">
                  <c:v>Korea</c:v>
                </c:pt>
                <c:pt idx="23">
                  <c:v>Belgium</c:v>
                </c:pt>
                <c:pt idx="24">
                  <c:v>Switzerland</c:v>
                </c:pt>
                <c:pt idx="25">
                  <c:v>Czech Republic</c:v>
                </c:pt>
                <c:pt idx="26">
                  <c:v>Israel</c:v>
                </c:pt>
                <c:pt idx="27">
                  <c:v>Turkey</c:v>
                </c:pt>
                <c:pt idx="28">
                  <c:v>Chile</c:v>
                </c:pt>
                <c:pt idx="30">
                  <c:v>Brazil</c:v>
                </c:pt>
                <c:pt idx="31">
                  <c:v>Russian Federation</c:v>
                </c:pt>
              </c:strCache>
            </c:strRef>
          </c:cat>
          <c:val>
            <c:numRef>
              <c:f>'Data 4.11'!$B$12:$B$43</c:f>
              <c:numCache>
                <c:formatCode>0.0</c:formatCode>
                <c:ptCount val="32"/>
                <c:pt idx="0">
                  <c:v>102.56583671420891</c:v>
                </c:pt>
                <c:pt idx="1">
                  <c:v>94.472675262746762</c:v>
                </c:pt>
                <c:pt idx="2">
                  <c:v>114.84888545282216</c:v>
                </c:pt>
                <c:pt idx="3">
                  <c:v>106.60855037786868</c:v>
                </c:pt>
                <c:pt idx="4">
                  <c:v>117.98489550556421</c:v>
                </c:pt>
                <c:pt idx="5">
                  <c:v>105.10854576015355</c:v>
                </c:pt>
                <c:pt idx="6">
                  <c:v>110.74976166275799</c:v>
                </c:pt>
                <c:pt idx="7">
                  <c:v>97.292909836289766</c:v>
                </c:pt>
                <c:pt idx="8">
                  <c:v>99.624227752445506</c:v>
                </c:pt>
                <c:pt idx="9">
                  <c:v>99.114820442178555</c:v>
                </c:pt>
                <c:pt idx="10">
                  <c:v>118.64910710424185</c:v>
                </c:pt>
                <c:pt idx="11">
                  <c:v>104.74938736059711</c:v>
                </c:pt>
                <c:pt idx="13">
                  <c:v>107.22052917491224</c:v>
                </c:pt>
                <c:pt idx="14">
                  <c:v>105.91603697590075</c:v>
                </c:pt>
                <c:pt idx="15">
                  <c:v>110.66971561778961</c:v>
                </c:pt>
                <c:pt idx="16">
                  <c:v>108.30399002697138</c:v>
                </c:pt>
                <c:pt idx="17">
                  <c:v>102.24926191317179</c:v>
                </c:pt>
                <c:pt idx="18">
                  <c:v>96.315298721790725</c:v>
                </c:pt>
                <c:pt idx="19">
                  <c:v>105.57250976791886</c:v>
                </c:pt>
                <c:pt idx="20">
                  <c:v>110.77355847674782</c:v>
                </c:pt>
                <c:pt idx="21">
                  <c:v>111.47926481315709</c:v>
                </c:pt>
                <c:pt idx="22">
                  <c:v>105.85308945714428</c:v>
                </c:pt>
                <c:pt idx="23">
                  <c:v>101.71409418478976</c:v>
                </c:pt>
                <c:pt idx="24">
                  <c:v>106.82546479745895</c:v>
                </c:pt>
                <c:pt idx="25">
                  <c:v>106.93619556889199</c:v>
                </c:pt>
                <c:pt idx="26">
                  <c:v>100.79690291930403</c:v>
                </c:pt>
                <c:pt idx="27">
                  <c:v>117.85935788809346</c:v>
                </c:pt>
                <c:pt idx="28">
                  <c:v>95.394161789302998</c:v>
                </c:pt>
                <c:pt idx="30">
                  <c:v>107.75125258726491</c:v>
                </c:pt>
                <c:pt idx="31">
                  <c:v>100.019140747023</c:v>
                </c:pt>
              </c:numCache>
            </c:numRef>
          </c:val>
          <c:smooth val="0"/>
        </c:ser>
        <c:dLbls>
          <c:showLegendKey val="0"/>
          <c:showVal val="0"/>
          <c:showCatName val="0"/>
          <c:showSerName val="0"/>
          <c:showPercent val="0"/>
          <c:showBubbleSize val="0"/>
        </c:dLbls>
        <c:dropLines>
          <c:spPr>
            <a:ln w="6350"/>
          </c:spPr>
        </c:dropLines>
        <c:marker val="1"/>
        <c:smooth val="0"/>
        <c:axId val="171518976"/>
        <c:axId val="171533056"/>
      </c:lineChart>
      <c:catAx>
        <c:axId val="171518976"/>
        <c:scaling>
          <c:orientation val="minMax"/>
        </c:scaling>
        <c:delete val="0"/>
        <c:axPos val="b"/>
        <c:majorGridlines>
          <c:spPr>
            <a:ln>
              <a:solidFill>
                <a:schemeClr val="bg1"/>
              </a:solidFill>
            </a:ln>
          </c:spPr>
        </c:majorGridlines>
        <c:numFmt formatCode="General" sourceLinked="1"/>
        <c:majorTickMark val="none"/>
        <c:minorTickMark val="none"/>
        <c:tickLblPos val="low"/>
        <c:spPr>
          <a:ln w="3175">
            <a:solidFill>
              <a:schemeClr val="bg1">
                <a:lumMod val="65000"/>
              </a:schemeClr>
            </a:solidFill>
            <a:prstDash val="solid"/>
          </a:ln>
        </c:spPr>
        <c:txPr>
          <a:bodyPr rot="-3900000" vert="horz"/>
          <a:lstStyle/>
          <a:p>
            <a:pPr>
              <a:defRPr sz="800" b="0" i="0" u="none" strike="noStrike" baseline="0">
                <a:solidFill>
                  <a:srgbClr val="000000"/>
                </a:solidFill>
                <a:latin typeface="Arial"/>
                <a:ea typeface="Arial"/>
                <a:cs typeface="Arial"/>
              </a:defRPr>
            </a:pPr>
            <a:endParaRPr lang="en-US"/>
          </a:p>
        </c:txPr>
        <c:crossAx val="171533056"/>
        <c:crossesAt val="100"/>
        <c:auto val="1"/>
        <c:lblAlgn val="ctr"/>
        <c:lblOffset val="100"/>
        <c:tickLblSkip val="1"/>
        <c:tickMarkSkip val="1"/>
        <c:noMultiLvlLbl val="0"/>
      </c:catAx>
      <c:valAx>
        <c:axId val="171533056"/>
        <c:scaling>
          <c:orientation val="minMax"/>
          <c:max val="125"/>
          <c:min val="85"/>
        </c:scaling>
        <c:delete val="0"/>
        <c:axPos val="l"/>
        <c:majorGridlines>
          <c:spPr>
            <a:ln w="3175">
              <a:solidFill>
                <a:schemeClr val="bg1"/>
              </a:solidFill>
              <a:prstDash val="solid"/>
            </a:ln>
          </c:spPr>
        </c:majorGridlines>
        <c:numFmt formatCode="0" sourceLinked="0"/>
        <c:majorTickMark val="out"/>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171518976"/>
        <c:crosses val="autoZero"/>
        <c:crossBetween val="between"/>
        <c:majorUnit val="5"/>
      </c:valAx>
      <c:spPr>
        <a:solidFill>
          <a:schemeClr val="accent1">
            <a:lumMod val="20000"/>
            <a:lumOff val="80000"/>
          </a:schemeClr>
        </a:solidFill>
        <a:ln w="3175">
          <a:noFill/>
          <a:prstDash val="solid"/>
        </a:ln>
      </c:spPr>
    </c:plotArea>
    <c:legend>
      <c:legendPos val="r"/>
      <c:layout>
        <c:manualLayout>
          <c:xMode val="edge"/>
          <c:yMode val="edge"/>
          <c:x val="4.5935087382369878E-2"/>
          <c:y val="2.6563838903170524E-2"/>
          <c:w val="0.92886204468343903"/>
          <c:h val="5.1413881748071974E-2"/>
        </c:manualLayout>
      </c:layout>
      <c:overlay val="1"/>
      <c:spPr>
        <a:solidFill>
          <a:schemeClr val="accent1">
            <a:lumMod val="20000"/>
            <a:lumOff val="80000"/>
          </a:schemeClr>
        </a:solid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78048780487805E-2"/>
          <c:y val="7.069746912266596E-2"/>
          <c:w val="0.94947735191637628"/>
          <c:h val="0.63709820056276745"/>
        </c:manualLayout>
      </c:layout>
      <c:barChart>
        <c:barDir val="col"/>
        <c:grouping val="stacked"/>
        <c:varyColors val="0"/>
        <c:ser>
          <c:idx val="1"/>
          <c:order val="0"/>
          <c:tx>
            <c:v>Public</c:v>
          </c:tx>
          <c:spPr>
            <a:solidFill>
              <a:schemeClr val="accent1"/>
            </a:solidFill>
            <a:ln w="25400">
              <a:noFill/>
            </a:ln>
          </c:spPr>
          <c:invertIfNegative val="0"/>
          <c:dPt>
            <c:idx val="12"/>
            <c:invertIfNegative val="0"/>
            <c:bubble3D val="0"/>
          </c:dPt>
          <c:dPt>
            <c:idx val="16"/>
            <c:invertIfNegative val="0"/>
            <c:bubble3D val="0"/>
            <c:spPr>
              <a:solidFill>
                <a:srgbClr val="FF0000"/>
              </a:solidFill>
              <a:ln w="25400">
                <a:noFill/>
              </a:ln>
            </c:spPr>
          </c:dPt>
          <c:cat>
            <c:strRef>
              <c:f>'Data 4.10'!$A$10:$A$48</c:f>
              <c:strCache>
                <c:ptCount val="39"/>
                <c:pt idx="0">
                  <c:v>Luxembourg</c:v>
                </c:pt>
                <c:pt idx="1">
                  <c:v>Switzerland</c:v>
                </c:pt>
                <c:pt idx="2">
                  <c:v>Norway</c:v>
                </c:pt>
                <c:pt idx="3">
                  <c:v>United States</c:v>
                </c:pt>
                <c:pt idx="4">
                  <c:v>Austria</c:v>
                </c:pt>
                <c:pt idx="5">
                  <c:v>Sweden</c:v>
                </c:pt>
                <c:pt idx="6">
                  <c:v>Netherlands</c:v>
                </c:pt>
                <c:pt idx="7">
                  <c:v>Belgium</c:v>
                </c:pt>
                <c:pt idx="8">
                  <c:v>United Kingdom</c:v>
                </c:pt>
                <c:pt idx="9">
                  <c:v>Japan</c:v>
                </c:pt>
                <c:pt idx="10">
                  <c:v>Germany</c:v>
                </c:pt>
                <c:pt idx="11">
                  <c:v>Finland</c:v>
                </c:pt>
                <c:pt idx="12">
                  <c:v>Ireland</c:v>
                </c:pt>
                <c:pt idx="13">
                  <c:v>France</c:v>
                </c:pt>
                <c:pt idx="14">
                  <c:v>Australia</c:v>
                </c:pt>
                <c:pt idx="15">
                  <c:v>Iceland</c:v>
                </c:pt>
                <c:pt idx="16">
                  <c:v>OECD</c:v>
                </c:pt>
                <c:pt idx="17">
                  <c:v>Korea</c:v>
                </c:pt>
                <c:pt idx="18">
                  <c:v>New Zealand</c:v>
                </c:pt>
                <c:pt idx="19">
                  <c:v>Spain</c:v>
                </c:pt>
                <c:pt idx="20">
                  <c:v>Slovenia</c:v>
                </c:pt>
                <c:pt idx="21">
                  <c:v>Italy</c:v>
                </c:pt>
                <c:pt idx="22">
                  <c:v>Portugal</c:v>
                </c:pt>
                <c:pt idx="23">
                  <c:v>Israel</c:v>
                </c:pt>
                <c:pt idx="24">
                  <c:v>Czech Republic</c:v>
                </c:pt>
                <c:pt idx="25">
                  <c:v>Poland</c:v>
                </c:pt>
                <c:pt idx="26">
                  <c:v>Estonia</c:v>
                </c:pt>
                <c:pt idx="27">
                  <c:v>Slovak Republic</c:v>
                </c:pt>
                <c:pt idx="28">
                  <c:v>Hungary</c:v>
                </c:pt>
                <c:pt idx="29">
                  <c:v>Chile</c:v>
                </c:pt>
                <c:pt idx="30">
                  <c:v>Latvia</c:v>
                </c:pt>
                <c:pt idx="31">
                  <c:v>Turkey</c:v>
                </c:pt>
                <c:pt idx="32">
                  <c:v>Mexico</c:v>
                </c:pt>
                <c:pt idx="34">
                  <c:v>Russian Federation</c:v>
                </c:pt>
                <c:pt idx="35">
                  <c:v>South Africa</c:v>
                </c:pt>
                <c:pt idx="36">
                  <c:v>Brazil</c:v>
                </c:pt>
                <c:pt idx="37">
                  <c:v>Colombia</c:v>
                </c:pt>
                <c:pt idx="38">
                  <c:v>Indonesia</c:v>
                </c:pt>
              </c:strCache>
            </c:strRef>
          </c:cat>
          <c:val>
            <c:numRef>
              <c:f>'Data 4.10'!$C$10:$C$48</c:f>
              <c:numCache>
                <c:formatCode>#,##0</c:formatCode>
                <c:ptCount val="39"/>
                <c:pt idx="0">
                  <c:v>22544.936120461789</c:v>
                </c:pt>
                <c:pt idx="1">
                  <c:v>17485.428360207505</c:v>
                </c:pt>
                <c:pt idx="2">
                  <c:v>15497.298399656933</c:v>
                </c:pt>
                <c:pt idx="3">
                  <c:v>15494.279597549357</c:v>
                </c:pt>
                <c:pt idx="4">
                  <c:v>13189.144717132642</c:v>
                </c:pt>
                <c:pt idx="5">
                  <c:v>12742.135641619334</c:v>
                </c:pt>
                <c:pt idx="6">
                  <c:v>12210.52605252276</c:v>
                </c:pt>
                <c:pt idx="7">
                  <c:v>12134.545947148181</c:v>
                </c:pt>
                <c:pt idx="8">
                  <c:v>12083.602375967626</c:v>
                </c:pt>
                <c:pt idx="9">
                  <c:v>11670.760524534066</c:v>
                </c:pt>
                <c:pt idx="10">
                  <c:v>11363.126994398437</c:v>
                </c:pt>
                <c:pt idx="11">
                  <c:v>11029.99563455608</c:v>
                </c:pt>
                <c:pt idx="12">
                  <c:v>10739.816452757354</c:v>
                </c:pt>
                <c:pt idx="13">
                  <c:v>10450.108841218516</c:v>
                </c:pt>
                <c:pt idx="14">
                  <c:v>10346.77974945749</c:v>
                </c:pt>
                <c:pt idx="15">
                  <c:v>10287.029268456705</c:v>
                </c:pt>
                <c:pt idx="16">
                  <c:v>10024.655378875816</c:v>
                </c:pt>
                <c:pt idx="17">
                  <c:v>9569.2353793035272</c:v>
                </c:pt>
                <c:pt idx="18">
                  <c:v>9443.1725697021338</c:v>
                </c:pt>
                <c:pt idx="19">
                  <c:v>9040.1757726419582</c:v>
                </c:pt>
                <c:pt idx="20">
                  <c:v>9031.4866985949266</c:v>
                </c:pt>
                <c:pt idx="21">
                  <c:v>8743.5150952728727</c:v>
                </c:pt>
                <c:pt idx="22">
                  <c:v>7951.7207578789385</c:v>
                </c:pt>
                <c:pt idx="23">
                  <c:v>7903.1038813196292</c:v>
                </c:pt>
                <c:pt idx="24">
                  <c:v>7683.6153010384978</c:v>
                </c:pt>
                <c:pt idx="25">
                  <c:v>7397.9681591112003</c:v>
                </c:pt>
                <c:pt idx="26">
                  <c:v>6878.4842194574358</c:v>
                </c:pt>
                <c:pt idx="27">
                  <c:v>6072.4200948563839</c:v>
                </c:pt>
                <c:pt idx="28">
                  <c:v>5564.2532060891226</c:v>
                </c:pt>
                <c:pt idx="29">
                  <c:v>5234.5575822909623</c:v>
                </c:pt>
                <c:pt idx="30">
                  <c:v>3982.7508842149168</c:v>
                </c:pt>
                <c:pt idx="31">
                  <c:v>3513.5670775921139</c:v>
                </c:pt>
                <c:pt idx="32">
                  <c:v>3509.4307670165517</c:v>
                </c:pt>
                <c:pt idx="34">
                  <c:v>6189.7390028275804</c:v>
                </c:pt>
                <c:pt idx="35">
                  <c:v>3633.0469458558546</c:v>
                </c:pt>
                <c:pt idx="36">
                  <c:v>3441.1912060900081</c:v>
                </c:pt>
                <c:pt idx="37">
                  <c:v>3290.7932636405499</c:v>
                </c:pt>
                <c:pt idx="38">
                  <c:v>1396.608331449557</c:v>
                </c:pt>
              </c:numCache>
            </c:numRef>
          </c:val>
        </c:ser>
        <c:ser>
          <c:idx val="0"/>
          <c:order val="1"/>
          <c:tx>
            <c:v>xx</c:v>
          </c:tx>
          <c:spPr>
            <a:noFill/>
          </c:spPr>
          <c:invertIfNegative val="0"/>
          <c:dLbls>
            <c:txPr>
              <a:bodyPr rot="-5400000" vert="horz"/>
              <a:lstStyle/>
              <a:p>
                <a:pPr>
                  <a:defRPr sz="800"/>
                </a:pPr>
                <a:endParaRPr lang="en-US"/>
              </a:p>
            </c:txPr>
            <c:dLblPos val="inBase"/>
            <c:showLegendKey val="0"/>
            <c:showVal val="1"/>
            <c:showCatName val="0"/>
            <c:showSerName val="0"/>
            <c:showPercent val="0"/>
            <c:showBubbleSize val="0"/>
            <c:showLeaderLines val="0"/>
          </c:dLbls>
          <c:val>
            <c:numRef>
              <c:f>'Data 4.10'!$B$10:$B$48</c:f>
              <c:numCache>
                <c:formatCode>#,##0</c:formatCode>
                <c:ptCount val="39"/>
                <c:pt idx="0">
                  <c:v>22500</c:v>
                </c:pt>
                <c:pt idx="1">
                  <c:v>17500</c:v>
                </c:pt>
                <c:pt idx="2">
                  <c:v>15500</c:v>
                </c:pt>
                <c:pt idx="3">
                  <c:v>15500</c:v>
                </c:pt>
                <c:pt idx="4">
                  <c:v>13200</c:v>
                </c:pt>
                <c:pt idx="5">
                  <c:v>12700</c:v>
                </c:pt>
                <c:pt idx="6">
                  <c:v>12200</c:v>
                </c:pt>
                <c:pt idx="7">
                  <c:v>12100</c:v>
                </c:pt>
                <c:pt idx="8">
                  <c:v>12100</c:v>
                </c:pt>
                <c:pt idx="9">
                  <c:v>11700</c:v>
                </c:pt>
                <c:pt idx="10">
                  <c:v>11400</c:v>
                </c:pt>
                <c:pt idx="11">
                  <c:v>11000</c:v>
                </c:pt>
                <c:pt idx="12">
                  <c:v>10700</c:v>
                </c:pt>
                <c:pt idx="13">
                  <c:v>10500</c:v>
                </c:pt>
                <c:pt idx="14">
                  <c:v>10300</c:v>
                </c:pt>
                <c:pt idx="15">
                  <c:v>10300</c:v>
                </c:pt>
                <c:pt idx="16">
                  <c:v>10000</c:v>
                </c:pt>
                <c:pt idx="17">
                  <c:v>9600</c:v>
                </c:pt>
                <c:pt idx="18">
                  <c:v>9400</c:v>
                </c:pt>
                <c:pt idx="19">
                  <c:v>9000</c:v>
                </c:pt>
                <c:pt idx="20">
                  <c:v>9000</c:v>
                </c:pt>
                <c:pt idx="21">
                  <c:v>8700</c:v>
                </c:pt>
                <c:pt idx="22">
                  <c:v>8000</c:v>
                </c:pt>
                <c:pt idx="23">
                  <c:v>7900</c:v>
                </c:pt>
                <c:pt idx="24">
                  <c:v>7700</c:v>
                </c:pt>
                <c:pt idx="25">
                  <c:v>7400</c:v>
                </c:pt>
                <c:pt idx="26">
                  <c:v>6900</c:v>
                </c:pt>
                <c:pt idx="27">
                  <c:v>6100</c:v>
                </c:pt>
                <c:pt idx="28">
                  <c:v>5600</c:v>
                </c:pt>
                <c:pt idx="29">
                  <c:v>5200</c:v>
                </c:pt>
                <c:pt idx="30">
                  <c:v>4000</c:v>
                </c:pt>
                <c:pt idx="31">
                  <c:v>3500</c:v>
                </c:pt>
                <c:pt idx="32">
                  <c:v>3500</c:v>
                </c:pt>
                <c:pt idx="34">
                  <c:v>6200</c:v>
                </c:pt>
                <c:pt idx="35">
                  <c:v>3600</c:v>
                </c:pt>
                <c:pt idx="36">
                  <c:v>3400</c:v>
                </c:pt>
                <c:pt idx="37">
                  <c:v>3300</c:v>
                </c:pt>
                <c:pt idx="38">
                  <c:v>1400</c:v>
                </c:pt>
              </c:numCache>
            </c:numRef>
          </c:val>
        </c:ser>
        <c:dLbls>
          <c:showLegendKey val="0"/>
          <c:showVal val="0"/>
          <c:showCatName val="0"/>
          <c:showSerName val="0"/>
          <c:showPercent val="0"/>
          <c:showBubbleSize val="0"/>
        </c:dLbls>
        <c:gapWidth val="50"/>
        <c:overlap val="100"/>
        <c:axId val="172092032"/>
        <c:axId val="172230912"/>
      </c:barChart>
      <c:catAx>
        <c:axId val="172092032"/>
        <c:scaling>
          <c:orientation val="minMax"/>
        </c:scaling>
        <c:delete val="0"/>
        <c:axPos val="b"/>
        <c:majorGridlines>
          <c:spPr>
            <a:ln>
              <a:solidFill>
                <a:schemeClr val="bg1"/>
              </a:solidFill>
            </a:ln>
          </c:spPr>
        </c:majorGridlines>
        <c:numFmt formatCode="General" sourceLinked="1"/>
        <c:majorTickMark val="out"/>
        <c:minorTickMark val="none"/>
        <c:tickLblPos val="nextTo"/>
        <c:spPr>
          <a:ln w="3175">
            <a:noFill/>
            <a:prstDash val="solid"/>
          </a:ln>
        </c:spPr>
        <c:txPr>
          <a:bodyPr rot="-3900000" vert="horz"/>
          <a:lstStyle/>
          <a:p>
            <a:pPr>
              <a:defRPr sz="800" b="0" i="0" u="none" strike="noStrike" baseline="0">
                <a:solidFill>
                  <a:srgbClr val="000000"/>
                </a:solidFill>
                <a:latin typeface="Arial"/>
                <a:ea typeface="Arial"/>
                <a:cs typeface="Arial"/>
              </a:defRPr>
            </a:pPr>
            <a:endParaRPr lang="en-US"/>
          </a:p>
        </c:txPr>
        <c:crossAx val="172230912"/>
        <c:crosses val="autoZero"/>
        <c:auto val="1"/>
        <c:lblAlgn val="ctr"/>
        <c:lblOffset val="100"/>
        <c:tickLblSkip val="1"/>
        <c:tickMarkSkip val="1"/>
        <c:noMultiLvlLbl val="0"/>
      </c:catAx>
      <c:valAx>
        <c:axId val="172230912"/>
        <c:scaling>
          <c:orientation val="minMax"/>
          <c:max val="25000"/>
          <c:min val="0"/>
        </c:scaling>
        <c:delete val="0"/>
        <c:axPos val="l"/>
        <c:majorGridlines>
          <c:spPr>
            <a:ln w="12700">
              <a:solidFill>
                <a:schemeClr val="bg1"/>
              </a:solidFill>
              <a:prstDash val="solid"/>
            </a:ln>
          </c:spPr>
        </c:majorGridlines>
        <c:numFmt formatCode="#\ ##0"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2092032"/>
        <c:crosses val="autoZero"/>
        <c:crossBetween val="between"/>
        <c:majorUnit val="5000"/>
      </c:valAx>
      <c:spPr>
        <a:solidFill>
          <a:schemeClr val="accent1">
            <a:lumMod val="20000"/>
            <a:lumOff val="80000"/>
          </a:schemeClr>
        </a:solidFill>
        <a:ln w="12700">
          <a:noFill/>
          <a:prstDash val="solid"/>
        </a:ln>
      </c:spPr>
    </c:plotArea>
    <c:plotVisOnly val="1"/>
    <c:dispBlanksAs val="gap"/>
    <c:showDLblsOverMax val="0"/>
  </c:chart>
  <c:spPr>
    <a:no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0.75000000000000222" l="0.70000000000000062" r="0.70000000000000062" t="0.750000000000002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972989352297284E-2"/>
          <c:y val="0.12956970127522094"/>
          <c:w val="0.91514477914878367"/>
          <c:h val="0.70946119977722211"/>
        </c:manualLayout>
      </c:layout>
      <c:barChart>
        <c:barDir val="col"/>
        <c:grouping val="clustered"/>
        <c:varyColors val="0"/>
        <c:ser>
          <c:idx val="1"/>
          <c:order val="0"/>
          <c:tx>
            <c:strRef>
              <c:f>'data-4.12'!$C$7</c:f>
              <c:strCache>
                <c:ptCount val="1"/>
                <c:pt idx="0">
                  <c:v>OECD average</c:v>
                </c:pt>
              </c:strCache>
            </c:strRef>
          </c:tx>
          <c:spPr>
            <a:solidFill>
              <a:srgbClr val="FF0000"/>
            </a:solidFill>
            <a:ln w="3175">
              <a:solidFill>
                <a:srgbClr val="000000"/>
              </a:solidFill>
              <a:prstDash val="solid"/>
            </a:ln>
          </c:spPr>
          <c:invertIfNegative val="0"/>
          <c:cat>
            <c:strRef>
              <c:f>'data-4.12'!$A$10:$A$20</c:f>
              <c:strCache>
                <c:ptCount val="11"/>
                <c:pt idx="0">
                  <c:v>Early 
childhood</c:v>
                </c:pt>
                <c:pt idx="2">
                  <c:v>Primary</c:v>
                </c:pt>
                <c:pt idx="4">
                  <c:v>Lower 
secondary</c:v>
                </c:pt>
                <c:pt idx="6">
                  <c:v>Upper sec. 
(general)</c:v>
                </c:pt>
                <c:pt idx="7">
                  <c:v>Upper sec. 
(vocational)</c:v>
                </c:pt>
                <c:pt idx="9">
                  <c:v>Short-
cycle 
tertiary</c:v>
                </c:pt>
                <c:pt idx="10">
                  <c:v>Bachelor's, 
master's 
or doctoral</c:v>
                </c:pt>
              </c:strCache>
            </c:strRef>
          </c:cat>
          <c:val>
            <c:numRef>
              <c:f>'data-4.12'!$C$10:$C$20</c:f>
              <c:numCache>
                <c:formatCode>#,##0.0</c:formatCode>
                <c:ptCount val="11"/>
                <c:pt idx="0">
                  <c:v>7886.1717302682218</c:v>
                </c:pt>
                <c:pt idx="2">
                  <c:v>8247.171476384221</c:v>
                </c:pt>
                <c:pt idx="4">
                  <c:v>9626.8351319901321</c:v>
                </c:pt>
                <c:pt idx="6">
                  <c:v>8697.5236304051668</c:v>
                </c:pt>
                <c:pt idx="7">
                  <c:v>9025.2639334354335</c:v>
                </c:pt>
                <c:pt idx="9">
                  <c:v>8967.5970026928353</c:v>
                </c:pt>
                <c:pt idx="10">
                  <c:v>15111.09879682986</c:v>
                </c:pt>
              </c:numCache>
            </c:numRef>
          </c:val>
        </c:ser>
        <c:dLbls>
          <c:showLegendKey val="0"/>
          <c:showVal val="0"/>
          <c:showCatName val="0"/>
          <c:showSerName val="0"/>
          <c:showPercent val="0"/>
          <c:showBubbleSize val="0"/>
        </c:dLbls>
        <c:gapWidth val="80"/>
        <c:axId val="179178496"/>
        <c:axId val="179188480"/>
      </c:barChart>
      <c:lineChart>
        <c:grouping val="standard"/>
        <c:varyColors val="0"/>
        <c:ser>
          <c:idx val="0"/>
          <c:order val="1"/>
          <c:tx>
            <c:strRef>
              <c:f>'data-4.12'!$E$7</c:f>
              <c:strCache>
                <c:ptCount val="1"/>
                <c:pt idx="0">
                  <c:v>Minimum</c:v>
                </c:pt>
              </c:strCache>
            </c:strRef>
          </c:tx>
          <c:spPr>
            <a:ln>
              <a:noFill/>
            </a:ln>
          </c:spPr>
          <c:marker>
            <c:symbol val="dot"/>
            <c:size val="3"/>
            <c:spPr>
              <a:solidFill>
                <a:schemeClr val="tx1"/>
              </a:solidFill>
              <a:ln w="19050">
                <a:solidFill>
                  <a:schemeClr val="tx1"/>
                </a:solidFill>
              </a:ln>
            </c:spPr>
          </c:marker>
          <c:dLbls>
            <c:dLbl>
              <c:idx val="0"/>
              <c:layout>
                <c:manualLayout>
                  <c:x val="-2.4408150596539249E-2"/>
                  <c:y val="1.2801202036231097E-2"/>
                </c:manualLayout>
              </c:layout>
              <c:tx>
                <c:rich>
                  <a:bodyPr/>
                  <a:lstStyle/>
                  <a:p>
                    <a:r>
                      <a:rPr lang="en-GB" sz="800"/>
                      <a:t>MEX</a:t>
                    </a:r>
                    <a:endParaRPr lang="en-GB"/>
                  </a:p>
                </c:rich>
              </c:tx>
              <c:dLblPos val="r"/>
              <c:showLegendKey val="0"/>
              <c:showVal val="0"/>
              <c:showCatName val="0"/>
              <c:showSerName val="0"/>
              <c:showPercent val="0"/>
              <c:showBubbleSize val="0"/>
            </c:dLbl>
            <c:dLbl>
              <c:idx val="1"/>
              <c:layout/>
              <c:tx>
                <c:rich>
                  <a:bodyPr/>
                  <a:lstStyle/>
                  <a:p>
                    <a:r>
                      <a:rPr lang="en-GB" sz="800"/>
                      <a:t>TUR</a:t>
                    </a:r>
                    <a:endParaRPr lang="en-GB"/>
                  </a:p>
                </c:rich>
              </c:tx>
              <c:dLblPos val="ctr"/>
              <c:showLegendKey val="0"/>
              <c:showVal val="0"/>
              <c:showCatName val="0"/>
              <c:showSerName val="0"/>
              <c:showPercent val="0"/>
              <c:showBubbleSize val="0"/>
            </c:dLbl>
            <c:dLbl>
              <c:idx val="2"/>
              <c:layout>
                <c:manualLayout>
                  <c:x val="-2.3171240213525162E-2"/>
                  <c:y val="2.5602404072462195E-2"/>
                </c:manualLayout>
              </c:layout>
              <c:tx>
                <c:rich>
                  <a:bodyPr/>
                  <a:lstStyle/>
                  <a:p>
                    <a:r>
                      <a:rPr lang="en-GB" sz="800"/>
                      <a:t>TUR</a:t>
                    </a:r>
                    <a:endParaRPr lang="en-GB"/>
                  </a:p>
                </c:rich>
              </c:tx>
              <c:dLblPos val="r"/>
              <c:showLegendKey val="0"/>
              <c:showVal val="0"/>
              <c:showCatName val="0"/>
              <c:showSerName val="0"/>
              <c:showPercent val="0"/>
              <c:showBubbleSize val="0"/>
            </c:dLbl>
            <c:dLbl>
              <c:idx val="3"/>
              <c:layout/>
              <c:tx>
                <c:rich>
                  <a:bodyPr/>
                  <a:lstStyle/>
                  <a:p>
                    <a:r>
                      <a:rPr lang="en-GB" sz="800"/>
                      <a:t>CZE</a:t>
                    </a:r>
                    <a:endParaRPr lang="en-GB"/>
                  </a:p>
                </c:rich>
              </c:tx>
              <c:dLblPos val="ctr"/>
              <c:showLegendKey val="0"/>
              <c:showVal val="0"/>
              <c:showCatName val="0"/>
              <c:showSerName val="0"/>
              <c:showPercent val="0"/>
              <c:showBubbleSize val="0"/>
            </c:dLbl>
            <c:dLbl>
              <c:idx val="4"/>
              <c:layout>
                <c:manualLayout>
                  <c:x val="-2.4408150596539249E-2"/>
                  <c:y val="1.2801202036231097E-2"/>
                </c:manualLayout>
              </c:layout>
              <c:tx>
                <c:rich>
                  <a:bodyPr/>
                  <a:lstStyle/>
                  <a:p>
                    <a:r>
                      <a:rPr lang="en-US" sz="800"/>
                      <a:t>MEX</a:t>
                    </a:r>
                    <a:endParaRPr lang="en-US"/>
                  </a:p>
                </c:rich>
              </c:tx>
              <c:dLblPos val="r"/>
              <c:showLegendKey val="0"/>
              <c:showVal val="1"/>
              <c:showCatName val="0"/>
              <c:showSerName val="0"/>
              <c:showPercent val="0"/>
              <c:showBubbleSize val="0"/>
            </c:dLbl>
            <c:dLbl>
              <c:idx val="6"/>
              <c:layout>
                <c:manualLayout>
                  <c:x val="-2.317124021352519E-2"/>
                  <c:y val="2.5602404072462118E-2"/>
                </c:manualLayout>
              </c:layout>
              <c:tx>
                <c:rich>
                  <a:bodyPr/>
                  <a:lstStyle/>
                  <a:p>
                    <a:r>
                      <a:rPr lang="en-US" sz="800"/>
                      <a:t>TUR</a:t>
                    </a:r>
                    <a:endParaRPr lang="en-US"/>
                  </a:p>
                </c:rich>
              </c:tx>
              <c:dLblPos val="r"/>
              <c:showLegendKey val="0"/>
              <c:showVal val="1"/>
              <c:showCatName val="0"/>
              <c:showSerName val="0"/>
              <c:showPercent val="0"/>
              <c:showBubbleSize val="0"/>
            </c:dLbl>
            <c:dLbl>
              <c:idx val="7"/>
              <c:layout>
                <c:manualLayout>
                  <c:x val="-2.317124021352519E-2"/>
                  <c:y val="2.9869471417872561E-2"/>
                </c:manualLayout>
              </c:layout>
              <c:tx>
                <c:rich>
                  <a:bodyPr/>
                  <a:lstStyle/>
                  <a:p>
                    <a:r>
                      <a:rPr lang="en-US" sz="800"/>
                      <a:t>TUR</a:t>
                    </a:r>
                    <a:endParaRPr lang="en-US"/>
                  </a:p>
                </c:rich>
              </c:tx>
              <c:dLblPos val="r"/>
              <c:showLegendKey val="0"/>
              <c:showVal val="1"/>
              <c:showCatName val="0"/>
              <c:showSerName val="0"/>
              <c:showPercent val="0"/>
              <c:showBubbleSize val="0"/>
            </c:dLbl>
            <c:dLbl>
              <c:idx val="9"/>
              <c:layout>
                <c:manualLayout>
                  <c:x val="-2.4726635733620935E-2"/>
                  <c:y val="2.5602404072462195E-2"/>
                </c:manualLayout>
              </c:layout>
              <c:tx>
                <c:rich>
                  <a:bodyPr/>
                  <a:lstStyle/>
                  <a:p>
                    <a:r>
                      <a:rPr lang="en-US" sz="800"/>
                      <a:t>HUN</a:t>
                    </a:r>
                    <a:endParaRPr lang="en-US"/>
                  </a:p>
                </c:rich>
              </c:tx>
              <c:dLblPos val="r"/>
              <c:showLegendKey val="0"/>
              <c:showVal val="1"/>
              <c:showCatName val="0"/>
              <c:showSerName val="0"/>
              <c:showPercent val="0"/>
              <c:showBubbleSize val="0"/>
            </c:dLbl>
            <c:dLbl>
              <c:idx val="10"/>
              <c:layout>
                <c:manualLayout>
                  <c:x val="-2.1619959156241968E-2"/>
                  <c:y val="3.8403606108693214E-2"/>
                </c:manualLayout>
              </c:layout>
              <c:tx>
                <c:rich>
                  <a:bodyPr/>
                  <a:lstStyle/>
                  <a:p>
                    <a:r>
                      <a:rPr lang="en-US" sz="800"/>
                      <a:t>EST</a:t>
                    </a:r>
                    <a:endParaRPr lang="en-US"/>
                  </a:p>
                </c:rich>
              </c:tx>
              <c:dLblPos val="r"/>
              <c:showLegendKey val="0"/>
              <c:showVal val="1"/>
              <c:showCatName val="0"/>
              <c:showSerName val="0"/>
              <c:showPercent val="0"/>
              <c:showBubbleSize val="0"/>
            </c:dLbl>
            <c:txPr>
              <a:bodyPr/>
              <a:lstStyle/>
              <a:p>
                <a:pPr>
                  <a:defRPr sz="8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val>
            <c:numRef>
              <c:f>'data-4.12'!$E$10:$E$20</c:f>
              <c:numCache>
                <c:formatCode>General</c:formatCode>
                <c:ptCount val="11"/>
                <c:pt idx="0">
                  <c:v>2445</c:v>
                </c:pt>
                <c:pt idx="2">
                  <c:v>2577</c:v>
                </c:pt>
                <c:pt idx="4">
                  <c:v>2367</c:v>
                </c:pt>
                <c:pt idx="6">
                  <c:v>3380</c:v>
                </c:pt>
                <c:pt idx="7">
                  <c:v>3676</c:v>
                </c:pt>
                <c:pt idx="9">
                  <c:v>2897</c:v>
                </c:pt>
                <c:pt idx="10">
                  <c:v>8206</c:v>
                </c:pt>
              </c:numCache>
            </c:numRef>
          </c:val>
          <c:smooth val="0"/>
        </c:ser>
        <c:ser>
          <c:idx val="2"/>
          <c:order val="2"/>
          <c:tx>
            <c:strRef>
              <c:f>'data-4.12'!$H$7</c:f>
              <c:strCache>
                <c:ptCount val="1"/>
                <c:pt idx="0">
                  <c:v>Maximum</c:v>
                </c:pt>
              </c:strCache>
            </c:strRef>
          </c:tx>
          <c:spPr>
            <a:ln>
              <a:noFill/>
            </a:ln>
          </c:spPr>
          <c:marker>
            <c:symbol val="triangle"/>
            <c:size val="8"/>
            <c:spPr>
              <a:solidFill>
                <a:schemeClr val="tx1"/>
              </a:solidFill>
              <a:ln>
                <a:noFill/>
              </a:ln>
            </c:spPr>
          </c:marker>
          <c:dLbls>
            <c:dLbl>
              <c:idx val="0"/>
              <c:layout/>
              <c:tx>
                <c:rich>
                  <a:bodyPr/>
                  <a:lstStyle/>
                  <a:p>
                    <a:r>
                      <a:rPr lang="en-US" sz="800"/>
                      <a:t>SWE</a:t>
                    </a:r>
                    <a:endParaRPr lang="en-US"/>
                  </a:p>
                </c:rich>
              </c:tx>
              <c:dLblPos val="t"/>
              <c:showLegendKey val="0"/>
              <c:showVal val="0"/>
              <c:showCatName val="0"/>
              <c:showSerName val="0"/>
              <c:showPercent val="0"/>
              <c:showBubbleSize val="0"/>
            </c:dLbl>
            <c:dLbl>
              <c:idx val="1"/>
              <c:layout/>
              <c:tx>
                <c:rich>
                  <a:bodyPr/>
                  <a:lstStyle/>
                  <a:p>
                    <a:r>
                      <a:rPr lang="en-GB" sz="800"/>
                      <a:t>LUX</a:t>
                    </a:r>
                    <a:endParaRPr lang="en-GB"/>
                  </a:p>
                </c:rich>
              </c:tx>
              <c:dLblPos val="t"/>
              <c:showLegendKey val="0"/>
              <c:showVal val="0"/>
              <c:showCatName val="0"/>
              <c:showSerName val="0"/>
              <c:showPercent val="0"/>
              <c:showBubbleSize val="0"/>
            </c:dLbl>
            <c:dLbl>
              <c:idx val="2"/>
              <c:layout/>
              <c:tx>
                <c:rich>
                  <a:bodyPr/>
                  <a:lstStyle/>
                  <a:p>
                    <a:r>
                      <a:rPr lang="en-GB" sz="800"/>
                      <a:t>LUX</a:t>
                    </a:r>
                    <a:endParaRPr lang="en-GB"/>
                  </a:p>
                </c:rich>
              </c:tx>
              <c:dLblPos val="t"/>
              <c:showLegendKey val="0"/>
              <c:showVal val="0"/>
              <c:showCatName val="0"/>
              <c:showSerName val="0"/>
              <c:showPercent val="0"/>
              <c:showBubbleSize val="0"/>
            </c:dLbl>
            <c:dLbl>
              <c:idx val="3"/>
              <c:layout/>
              <c:tx>
                <c:rich>
                  <a:bodyPr/>
                  <a:lstStyle/>
                  <a:p>
                    <a:r>
                      <a:rPr lang="en-GB" sz="800"/>
                      <a:t>CAN</a:t>
                    </a:r>
                    <a:endParaRPr lang="en-GB"/>
                  </a:p>
                </c:rich>
              </c:tx>
              <c:dLblPos val="t"/>
              <c:showLegendKey val="0"/>
              <c:showVal val="0"/>
              <c:showCatName val="0"/>
              <c:showSerName val="0"/>
              <c:showPercent val="0"/>
              <c:showBubbleSize val="0"/>
            </c:dLbl>
            <c:dLbl>
              <c:idx val="4"/>
              <c:layout/>
              <c:tx>
                <c:rich>
                  <a:bodyPr/>
                  <a:lstStyle/>
                  <a:p>
                    <a:r>
                      <a:rPr lang="en-US" sz="800"/>
                      <a:t>LUX</a:t>
                    </a:r>
                    <a:endParaRPr lang="en-US"/>
                  </a:p>
                </c:rich>
              </c:tx>
              <c:dLblPos val="t"/>
              <c:showLegendKey val="0"/>
              <c:showVal val="1"/>
              <c:showCatName val="0"/>
              <c:showSerName val="0"/>
              <c:showPercent val="0"/>
              <c:showBubbleSize val="0"/>
            </c:dLbl>
            <c:dLbl>
              <c:idx val="6"/>
              <c:layout/>
              <c:tx>
                <c:rich>
                  <a:bodyPr/>
                  <a:lstStyle/>
                  <a:p>
                    <a:r>
                      <a:rPr lang="en-US" sz="800"/>
                      <a:t>LUX</a:t>
                    </a:r>
                    <a:endParaRPr lang="en-US"/>
                  </a:p>
                </c:rich>
              </c:tx>
              <c:dLblPos val="t"/>
              <c:showLegendKey val="0"/>
              <c:showVal val="1"/>
              <c:showCatName val="0"/>
              <c:showSerName val="0"/>
              <c:showPercent val="0"/>
              <c:showBubbleSize val="0"/>
            </c:dLbl>
            <c:dLbl>
              <c:idx val="7"/>
              <c:layout/>
              <c:tx>
                <c:rich>
                  <a:bodyPr/>
                  <a:lstStyle/>
                  <a:p>
                    <a:r>
                      <a:rPr lang="en-US" sz="800"/>
                      <a:t>LUX</a:t>
                    </a:r>
                    <a:endParaRPr lang="en-US"/>
                  </a:p>
                </c:rich>
              </c:tx>
              <c:dLblPos val="t"/>
              <c:showLegendKey val="0"/>
              <c:showVal val="1"/>
              <c:showCatName val="0"/>
              <c:showSerName val="0"/>
              <c:showPercent val="0"/>
              <c:showBubbleSize val="0"/>
            </c:dLbl>
            <c:dLbl>
              <c:idx val="9"/>
              <c:layout/>
              <c:tx>
                <c:rich>
                  <a:bodyPr/>
                  <a:lstStyle/>
                  <a:p>
                    <a:r>
                      <a:rPr lang="en-US" sz="800"/>
                      <a:t>CZE</a:t>
                    </a:r>
                    <a:endParaRPr lang="en-US"/>
                  </a:p>
                </c:rich>
              </c:tx>
              <c:dLblPos val="t"/>
              <c:showLegendKey val="0"/>
              <c:showVal val="1"/>
              <c:showCatName val="0"/>
              <c:showSerName val="0"/>
              <c:showPercent val="0"/>
              <c:showBubbleSize val="0"/>
            </c:dLbl>
            <c:dLbl>
              <c:idx val="10"/>
              <c:layout>
                <c:manualLayout>
                  <c:x val="-3.375549668990542E-2"/>
                  <c:y val="1.4534236159666258E-2"/>
                </c:manualLayout>
              </c:layout>
              <c:tx>
                <c:rich>
                  <a:bodyPr/>
                  <a:lstStyle/>
                  <a:p>
                    <a:r>
                      <a:rPr lang="en-US" sz="800"/>
                      <a:t>LUX (34 700)</a:t>
                    </a:r>
                  </a:p>
                  <a:p>
                    <a:endParaRPr lang="en-US" sz="800"/>
                  </a:p>
                  <a:p>
                    <a:r>
                      <a:rPr lang="en-US" sz="800"/>
                      <a:t>//</a:t>
                    </a:r>
                    <a:endParaRPr lang="en-US"/>
                  </a:p>
                </c:rich>
              </c:tx>
              <c:dLblPos val="r"/>
              <c:showLegendKey val="0"/>
              <c:showVal val="1"/>
              <c:showCatName val="0"/>
              <c:showSerName val="0"/>
              <c:showPercent val="0"/>
              <c:showBubbleSize val="0"/>
            </c:dLbl>
            <c:txPr>
              <a:bodyPr/>
              <a:lstStyle/>
              <a:p>
                <a:pPr>
                  <a:defRPr sz="8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dLbls>
          <c:val>
            <c:numRef>
              <c:f>'data-4.12'!$H$10:$H$20</c:f>
              <c:numCache>
                <c:formatCode>General</c:formatCode>
                <c:ptCount val="11"/>
                <c:pt idx="0">
                  <c:v>12752</c:v>
                </c:pt>
                <c:pt idx="2">
                  <c:v>20020</c:v>
                </c:pt>
                <c:pt idx="4">
                  <c:v>20247</c:v>
                </c:pt>
                <c:pt idx="6">
                  <c:v>18791</c:v>
                </c:pt>
                <c:pt idx="7">
                  <c:v>21230</c:v>
                </c:pt>
                <c:pt idx="9">
                  <c:v>16645</c:v>
                </c:pt>
                <c:pt idx="10">
                  <c:v>24739</c:v>
                </c:pt>
              </c:numCache>
            </c:numRef>
          </c:val>
          <c:smooth val="0"/>
        </c:ser>
        <c:dLbls>
          <c:showLegendKey val="0"/>
          <c:showVal val="0"/>
          <c:showCatName val="0"/>
          <c:showSerName val="0"/>
          <c:showPercent val="0"/>
          <c:showBubbleSize val="0"/>
        </c:dLbls>
        <c:marker val="1"/>
        <c:smooth val="0"/>
        <c:axId val="179178496"/>
        <c:axId val="179188480"/>
      </c:lineChart>
      <c:catAx>
        <c:axId val="179178496"/>
        <c:scaling>
          <c:orientation val="minMax"/>
        </c:scaling>
        <c:delete val="0"/>
        <c:axPos val="b"/>
        <c:majorGridlines>
          <c:spPr>
            <a:ln w="3175">
              <a:solidFill>
                <a:srgbClr val="FFFFFF"/>
              </a:solidFill>
              <a:prstDash val="solid"/>
            </a:ln>
          </c:spPr>
        </c:majorGridlines>
        <c:numFmt formatCode="General" sourceLinked="1"/>
        <c:majorTickMark val="none"/>
        <c:minorTickMark val="none"/>
        <c:tickLblPos val="low"/>
        <c:spPr>
          <a:noFill/>
          <a:ln w="9525">
            <a:noFill/>
            <a:prstDash val="solid"/>
          </a:ln>
          <a:extLst>
            <a:ext uri="{909E8E84-426E-40DD-AFC4-6F175D3DCCD1}">
              <a14:hiddenFill xmlns:a14="http://schemas.microsoft.com/office/drawing/2010/main">
                <a:noFill/>
              </a14:hiddenFill>
            </a:ext>
          </a:extLst>
        </c:spPr>
        <c:txPr>
          <a:bodyPr rot="0" vert="horz"/>
          <a:lstStyle/>
          <a:p>
            <a:pPr>
              <a:defRPr sz="1000" b="0" i="0" u="none" strike="noStrike" baseline="0">
                <a:solidFill>
                  <a:srgbClr val="000000"/>
                </a:solidFill>
                <a:latin typeface="Arial"/>
                <a:ea typeface="Arial"/>
                <a:cs typeface="Arial"/>
              </a:defRPr>
            </a:pPr>
            <a:endParaRPr lang="en-US"/>
          </a:p>
        </c:txPr>
        <c:crossAx val="179188480"/>
        <c:crosses val="autoZero"/>
        <c:auto val="1"/>
        <c:lblAlgn val="ctr"/>
        <c:lblOffset val="0"/>
        <c:tickLblSkip val="1"/>
        <c:noMultiLvlLbl val="0"/>
      </c:catAx>
      <c:valAx>
        <c:axId val="179188480"/>
        <c:scaling>
          <c:orientation val="minMax"/>
          <c:max val="25000"/>
        </c:scaling>
        <c:delete val="0"/>
        <c:axPos val="l"/>
        <c:majorGridlines>
          <c:spPr>
            <a:ln w="3175">
              <a:solidFill>
                <a:srgbClr val="FFFFFF"/>
              </a:solidFill>
              <a:prstDash val="solid"/>
            </a:ln>
          </c:spPr>
        </c:majorGridlines>
        <c:numFmt formatCode="#\ ##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sz="1000" b="0" i="0" u="none" strike="noStrike" baseline="0">
                <a:solidFill>
                  <a:srgbClr val="000000"/>
                </a:solidFill>
                <a:latin typeface="Arial"/>
                <a:ea typeface="Arial"/>
                <a:cs typeface="Arial"/>
              </a:defRPr>
            </a:pPr>
            <a:endParaRPr lang="en-US"/>
          </a:p>
        </c:txPr>
        <c:crossAx val="179178496"/>
        <c:crosses val="autoZero"/>
        <c:crossBetween val="between"/>
      </c:valAx>
      <c:spPr>
        <a:solidFill>
          <a:schemeClr val="accent1">
            <a:lumMod val="20000"/>
            <a:lumOff val="80000"/>
          </a:schemeClr>
        </a:solidFill>
        <a:ln w="9525">
          <a:noFill/>
        </a:ln>
      </c:spPr>
    </c:plotArea>
    <c:legend>
      <c:legendPos val="t"/>
      <c:layout>
        <c:manualLayout>
          <c:xMode val="edge"/>
          <c:yMode val="edge"/>
          <c:x val="6.7757551167060837E-2"/>
          <c:y val="2.1455912605518906E-2"/>
          <c:w val="0.889612491598466"/>
          <c:h val="6.4664254805987087E-2"/>
        </c:manualLayout>
      </c:layout>
      <c:overlay val="0"/>
      <c:spPr>
        <a:solidFill>
          <a:schemeClr val="accent1">
            <a:lumMod val="20000"/>
            <a:lumOff val="80000"/>
          </a:schemeClr>
        </a:solidFill>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522629793227061E-2"/>
          <c:y val="0.10178925868537987"/>
          <c:w val="0.93142231611292481"/>
          <c:h val="0.60149889231793674"/>
        </c:manualLayout>
      </c:layout>
      <c:barChart>
        <c:barDir val="col"/>
        <c:grouping val="clustered"/>
        <c:varyColors val="0"/>
        <c:ser>
          <c:idx val="1"/>
          <c:order val="1"/>
          <c:tx>
            <c:strRef>
              <c:f>'Data 4.11'!$C$11</c:f>
              <c:strCache>
                <c:ptCount val="1"/>
                <c:pt idx="0">
                  <c:v>Entre 2010 et 2012 (2010=100) (↗)</c:v>
                </c:pt>
              </c:strCache>
            </c:strRef>
          </c:tx>
          <c:spPr>
            <a:solidFill>
              <a:schemeClr val="accent1"/>
            </a:solidFill>
            <a:ln w="25400">
              <a:noFill/>
            </a:ln>
          </c:spPr>
          <c:invertIfNegative val="0"/>
          <c:dPt>
            <c:idx val="8"/>
            <c:invertIfNegative val="0"/>
            <c:bubble3D val="0"/>
          </c:dPt>
          <c:dPt>
            <c:idx val="11"/>
            <c:invertIfNegative val="0"/>
            <c:bubble3D val="0"/>
          </c:dPt>
          <c:dPt>
            <c:idx val="12"/>
            <c:invertIfNegative val="0"/>
            <c:bubble3D val="0"/>
          </c:dPt>
          <c:dPt>
            <c:idx val="14"/>
            <c:invertIfNegative val="0"/>
            <c:bubble3D val="0"/>
            <c:spPr>
              <a:solidFill>
                <a:srgbClr val="FF0000"/>
              </a:solidFill>
              <a:ln w="25400">
                <a:noFill/>
              </a:ln>
            </c:spPr>
          </c:dPt>
          <c:dPt>
            <c:idx val="21"/>
            <c:invertIfNegative val="0"/>
            <c:bubble3D val="0"/>
          </c:dPt>
          <c:cat>
            <c:strRef>
              <c:f>'Data 4.11'!$D$12:$D$43</c:f>
              <c:strCache>
                <c:ptCount val="32"/>
                <c:pt idx="0">
                  <c:v>Estonie</c:v>
                </c:pt>
                <c:pt idx="1">
                  <c:v>Hongrie</c:v>
                </c:pt>
                <c:pt idx="2">
                  <c:v>Portugal</c:v>
                </c:pt>
                <c:pt idx="3">
                  <c:v>Espagne</c:v>
                </c:pt>
                <c:pt idx="4">
                  <c:v>Australie</c:v>
                </c:pt>
                <c:pt idx="5">
                  <c:v>Norvège</c:v>
                </c:pt>
                <c:pt idx="6">
                  <c:v>Canada</c:v>
                </c:pt>
                <c:pt idx="7">
                  <c:v>Italie</c:v>
                </c:pt>
                <c:pt idx="8">
                  <c:v>États-Unis</c:v>
                </c:pt>
                <c:pt idx="9">
                  <c:v>Pologne</c:v>
                </c:pt>
                <c:pt idx="10">
                  <c:v>République slovaque</c:v>
                </c:pt>
                <c:pt idx="11">
                  <c:v>France</c:v>
                </c:pt>
                <c:pt idx="12">
                  <c:v>Allemagne</c:v>
                </c:pt>
                <c:pt idx="13">
                  <c:v>Slovénie</c:v>
                </c:pt>
                <c:pt idx="14">
                  <c:v>OCDE</c:v>
                </c:pt>
                <c:pt idx="15">
                  <c:v>Irlande</c:v>
                </c:pt>
                <c:pt idx="16">
                  <c:v>Mexique</c:v>
                </c:pt>
                <c:pt idx="17">
                  <c:v>Suède</c:v>
                </c:pt>
                <c:pt idx="18">
                  <c:v>Islande</c:v>
                </c:pt>
                <c:pt idx="19">
                  <c:v>Japon</c:v>
                </c:pt>
                <c:pt idx="20">
                  <c:v>Pays-Bas</c:v>
                </c:pt>
                <c:pt idx="21">
                  <c:v>Finlande</c:v>
                </c:pt>
                <c:pt idx="22">
                  <c:v>Corée</c:v>
                </c:pt>
                <c:pt idx="23">
                  <c:v>Belgique</c:v>
                </c:pt>
                <c:pt idx="24">
                  <c:v>Suisse</c:v>
                </c:pt>
                <c:pt idx="25">
                  <c:v>République tchèque</c:v>
                </c:pt>
                <c:pt idx="26">
                  <c:v>Israël</c:v>
                </c:pt>
                <c:pt idx="27">
                  <c:v>Turquie</c:v>
                </c:pt>
                <c:pt idx="28">
                  <c:v>Chili</c:v>
                </c:pt>
                <c:pt idx="30">
                  <c:v>Brésil</c:v>
                </c:pt>
                <c:pt idx="31">
                  <c:v>Fédération de Russie</c:v>
                </c:pt>
              </c:strCache>
            </c:strRef>
          </c:cat>
          <c:val>
            <c:numRef>
              <c:f>'Data 4.11'!$C$12:$C$43</c:f>
              <c:numCache>
                <c:formatCode>0.0</c:formatCode>
                <c:ptCount val="32"/>
                <c:pt idx="0">
                  <c:v>86.370412816596684</c:v>
                </c:pt>
                <c:pt idx="1">
                  <c:v>87.170725228979919</c:v>
                </c:pt>
                <c:pt idx="2">
                  <c:v>90.08121400593545</c:v>
                </c:pt>
                <c:pt idx="3">
                  <c:v>90.716839886112425</c:v>
                </c:pt>
                <c:pt idx="4">
                  <c:v>90.764251032486641</c:v>
                </c:pt>
                <c:pt idx="5">
                  <c:v>91.188430631774011</c:v>
                </c:pt>
                <c:pt idx="6">
                  <c:v>92.31026971687109</c:v>
                </c:pt>
                <c:pt idx="7">
                  <c:v>92.574059544446982</c:v>
                </c:pt>
                <c:pt idx="8">
                  <c:v>92.802249417669216</c:v>
                </c:pt>
                <c:pt idx="9">
                  <c:v>93.694004977255275</c:v>
                </c:pt>
                <c:pt idx="10">
                  <c:v>94.857740029524692</c:v>
                </c:pt>
                <c:pt idx="11">
                  <c:v>95.635543524643239</c:v>
                </c:pt>
                <c:pt idx="12">
                  <c:v>96</c:v>
                </c:pt>
                <c:pt idx="13">
                  <c:v>96.708702580750113</c:v>
                </c:pt>
                <c:pt idx="14">
                  <c:v>96.924470712752935</c:v>
                </c:pt>
                <c:pt idx="15">
                  <c:v>97.341286368287413</c:v>
                </c:pt>
                <c:pt idx="16">
                  <c:v>98.574286982183168</c:v>
                </c:pt>
                <c:pt idx="17">
                  <c:v>98.59052148409674</c:v>
                </c:pt>
                <c:pt idx="18">
                  <c:v>99.336226076836397</c:v>
                </c:pt>
                <c:pt idx="19">
                  <c:v>99.693986264200603</c:v>
                </c:pt>
                <c:pt idx="20">
                  <c:v>99.813581414764855</c:v>
                </c:pt>
                <c:pt idx="21">
                  <c:v>99.870880974470253</c:v>
                </c:pt>
                <c:pt idx="22">
                  <c:v>101.0937646322913</c:v>
                </c:pt>
                <c:pt idx="23">
                  <c:v>101.32505026883982</c:v>
                </c:pt>
                <c:pt idx="24">
                  <c:v>102.06585990280502</c:v>
                </c:pt>
                <c:pt idx="25">
                  <c:v>104.28299195854166</c:v>
                </c:pt>
                <c:pt idx="26">
                  <c:v>104.73903114538602</c:v>
                </c:pt>
                <c:pt idx="27">
                  <c:v>106.47455171198686</c:v>
                </c:pt>
                <c:pt idx="28">
                  <c:v>109.80871737934596</c:v>
                </c:pt>
                <c:pt idx="30">
                  <c:v>104.18352410954435</c:v>
                </c:pt>
                <c:pt idx="31">
                  <c:v>104.39780306968262</c:v>
                </c:pt>
              </c:numCache>
            </c:numRef>
          </c:val>
        </c:ser>
        <c:dLbls>
          <c:showLegendKey val="0"/>
          <c:showVal val="0"/>
          <c:showCatName val="0"/>
          <c:showSerName val="0"/>
          <c:showPercent val="0"/>
          <c:showBubbleSize val="0"/>
        </c:dLbls>
        <c:gapWidth val="50"/>
        <c:axId val="179290496"/>
        <c:axId val="179292032"/>
      </c:barChart>
      <c:lineChart>
        <c:grouping val="standard"/>
        <c:varyColors val="0"/>
        <c:ser>
          <c:idx val="0"/>
          <c:order val="0"/>
          <c:tx>
            <c:strRef>
              <c:f>'Data 4.11'!$B$11</c:f>
              <c:strCache>
                <c:ptCount val="1"/>
                <c:pt idx="0">
                  <c:v>Entre 2008 et 2010 (2008=100)</c:v>
                </c:pt>
              </c:strCache>
            </c:strRef>
          </c:tx>
          <c:spPr>
            <a:ln>
              <a:noFill/>
            </a:ln>
          </c:spPr>
          <c:marker>
            <c:spPr>
              <a:solidFill>
                <a:schemeClr val="tx1"/>
              </a:solidFill>
              <a:ln>
                <a:noFill/>
              </a:ln>
            </c:spPr>
          </c:marker>
          <c:dPt>
            <c:idx val="8"/>
            <c:bubble3D val="0"/>
          </c:dPt>
          <c:dPt>
            <c:idx val="11"/>
            <c:bubble3D val="0"/>
          </c:dPt>
          <c:dPt>
            <c:idx val="12"/>
            <c:bubble3D val="0"/>
          </c:dPt>
          <c:dPt>
            <c:idx val="14"/>
            <c:marker>
              <c:spPr>
                <a:solidFill>
                  <a:srgbClr val="FF0000"/>
                </a:solidFill>
                <a:ln>
                  <a:noFill/>
                </a:ln>
              </c:spPr>
            </c:marker>
            <c:bubble3D val="0"/>
          </c:dPt>
          <c:dPt>
            <c:idx val="21"/>
            <c:bubble3D val="0"/>
          </c:dPt>
          <c:cat>
            <c:strRef>
              <c:f>'Data 4.11'!$D$12:$D$43</c:f>
              <c:strCache>
                <c:ptCount val="32"/>
                <c:pt idx="0">
                  <c:v>Estonie</c:v>
                </c:pt>
                <c:pt idx="1">
                  <c:v>Hongrie</c:v>
                </c:pt>
                <c:pt idx="2">
                  <c:v>Portugal</c:v>
                </c:pt>
                <c:pt idx="3">
                  <c:v>Espagne</c:v>
                </c:pt>
                <c:pt idx="4">
                  <c:v>Australie</c:v>
                </c:pt>
                <c:pt idx="5">
                  <c:v>Norvège</c:v>
                </c:pt>
                <c:pt idx="6">
                  <c:v>Canada</c:v>
                </c:pt>
                <c:pt idx="7">
                  <c:v>Italie</c:v>
                </c:pt>
                <c:pt idx="8">
                  <c:v>États-Unis</c:v>
                </c:pt>
                <c:pt idx="9">
                  <c:v>Pologne</c:v>
                </c:pt>
                <c:pt idx="10">
                  <c:v>République slovaque</c:v>
                </c:pt>
                <c:pt idx="11">
                  <c:v>France</c:v>
                </c:pt>
                <c:pt idx="12">
                  <c:v>Allemagne</c:v>
                </c:pt>
                <c:pt idx="13">
                  <c:v>Slovénie</c:v>
                </c:pt>
                <c:pt idx="14">
                  <c:v>OCDE</c:v>
                </c:pt>
                <c:pt idx="15">
                  <c:v>Irlande</c:v>
                </c:pt>
                <c:pt idx="16">
                  <c:v>Mexique</c:v>
                </c:pt>
                <c:pt idx="17">
                  <c:v>Suède</c:v>
                </c:pt>
                <c:pt idx="18">
                  <c:v>Islande</c:v>
                </c:pt>
                <c:pt idx="19">
                  <c:v>Japon</c:v>
                </c:pt>
                <c:pt idx="20">
                  <c:v>Pays-Bas</c:v>
                </c:pt>
                <c:pt idx="21">
                  <c:v>Finlande</c:v>
                </c:pt>
                <c:pt idx="22">
                  <c:v>Corée</c:v>
                </c:pt>
                <c:pt idx="23">
                  <c:v>Belgique</c:v>
                </c:pt>
                <c:pt idx="24">
                  <c:v>Suisse</c:v>
                </c:pt>
                <c:pt idx="25">
                  <c:v>République tchèque</c:v>
                </c:pt>
                <c:pt idx="26">
                  <c:v>Israël</c:v>
                </c:pt>
                <c:pt idx="27">
                  <c:v>Turquie</c:v>
                </c:pt>
                <c:pt idx="28">
                  <c:v>Chili</c:v>
                </c:pt>
                <c:pt idx="30">
                  <c:v>Brésil</c:v>
                </c:pt>
                <c:pt idx="31">
                  <c:v>Fédération de Russie</c:v>
                </c:pt>
              </c:strCache>
            </c:strRef>
          </c:cat>
          <c:val>
            <c:numRef>
              <c:f>'Data 4.11'!$B$12:$B$43</c:f>
              <c:numCache>
                <c:formatCode>0.0</c:formatCode>
                <c:ptCount val="32"/>
                <c:pt idx="0">
                  <c:v>102.56583671420891</c:v>
                </c:pt>
                <c:pt idx="1">
                  <c:v>94.472675262746762</c:v>
                </c:pt>
                <c:pt idx="2">
                  <c:v>114.84888545282216</c:v>
                </c:pt>
                <c:pt idx="3">
                  <c:v>106.60855037786868</c:v>
                </c:pt>
                <c:pt idx="4">
                  <c:v>117.98489550556421</c:v>
                </c:pt>
                <c:pt idx="5">
                  <c:v>105.10854576015355</c:v>
                </c:pt>
                <c:pt idx="6">
                  <c:v>110.74976166275799</c:v>
                </c:pt>
                <c:pt idx="7">
                  <c:v>97.292909836289766</c:v>
                </c:pt>
                <c:pt idx="8">
                  <c:v>99.624227752445506</c:v>
                </c:pt>
                <c:pt idx="9">
                  <c:v>99.114820442178555</c:v>
                </c:pt>
                <c:pt idx="10">
                  <c:v>118.64910710424185</c:v>
                </c:pt>
                <c:pt idx="11">
                  <c:v>104.74938736059711</c:v>
                </c:pt>
                <c:pt idx="13">
                  <c:v>107.22052917491224</c:v>
                </c:pt>
                <c:pt idx="14">
                  <c:v>105.91603697590075</c:v>
                </c:pt>
                <c:pt idx="15">
                  <c:v>110.66971561778961</c:v>
                </c:pt>
                <c:pt idx="16">
                  <c:v>108.30399002697138</c:v>
                </c:pt>
                <c:pt idx="17">
                  <c:v>102.24926191317179</c:v>
                </c:pt>
                <c:pt idx="18">
                  <c:v>96.315298721790725</c:v>
                </c:pt>
                <c:pt idx="19">
                  <c:v>105.57250976791886</c:v>
                </c:pt>
                <c:pt idx="20">
                  <c:v>110.77355847674782</c:v>
                </c:pt>
                <c:pt idx="21">
                  <c:v>111.47926481315709</c:v>
                </c:pt>
                <c:pt idx="22">
                  <c:v>105.85308945714428</c:v>
                </c:pt>
                <c:pt idx="23">
                  <c:v>101.71409418478976</c:v>
                </c:pt>
                <c:pt idx="24">
                  <c:v>106.82546479745895</c:v>
                </c:pt>
                <c:pt idx="25">
                  <c:v>106.93619556889199</c:v>
                </c:pt>
                <c:pt idx="26">
                  <c:v>100.79690291930403</c:v>
                </c:pt>
                <c:pt idx="27">
                  <c:v>117.85935788809346</c:v>
                </c:pt>
                <c:pt idx="28">
                  <c:v>95.394161789302998</c:v>
                </c:pt>
                <c:pt idx="30">
                  <c:v>107.75125258726491</c:v>
                </c:pt>
                <c:pt idx="31">
                  <c:v>100.019140747023</c:v>
                </c:pt>
              </c:numCache>
            </c:numRef>
          </c:val>
          <c:smooth val="0"/>
        </c:ser>
        <c:dLbls>
          <c:showLegendKey val="0"/>
          <c:showVal val="0"/>
          <c:showCatName val="0"/>
          <c:showSerName val="0"/>
          <c:showPercent val="0"/>
          <c:showBubbleSize val="0"/>
        </c:dLbls>
        <c:dropLines>
          <c:spPr>
            <a:ln w="6350"/>
          </c:spPr>
        </c:dropLines>
        <c:marker val="1"/>
        <c:smooth val="0"/>
        <c:axId val="179290496"/>
        <c:axId val="179292032"/>
      </c:lineChart>
      <c:catAx>
        <c:axId val="179290496"/>
        <c:scaling>
          <c:orientation val="minMax"/>
        </c:scaling>
        <c:delete val="0"/>
        <c:axPos val="b"/>
        <c:majorGridlines>
          <c:spPr>
            <a:ln>
              <a:solidFill>
                <a:schemeClr val="bg1"/>
              </a:solidFill>
            </a:ln>
          </c:spPr>
        </c:majorGridlines>
        <c:numFmt formatCode="General" sourceLinked="1"/>
        <c:majorTickMark val="none"/>
        <c:minorTickMark val="none"/>
        <c:tickLblPos val="low"/>
        <c:spPr>
          <a:ln w="3175">
            <a:solidFill>
              <a:schemeClr val="bg1">
                <a:lumMod val="65000"/>
              </a:schemeClr>
            </a:solidFill>
            <a:prstDash val="solid"/>
          </a:ln>
        </c:spPr>
        <c:txPr>
          <a:bodyPr rot="-3900000" vert="horz"/>
          <a:lstStyle/>
          <a:p>
            <a:pPr>
              <a:defRPr sz="800" b="0" i="0" u="none" strike="noStrike" baseline="0">
                <a:solidFill>
                  <a:srgbClr val="000000"/>
                </a:solidFill>
                <a:latin typeface="Arial"/>
                <a:ea typeface="Arial"/>
                <a:cs typeface="Arial"/>
              </a:defRPr>
            </a:pPr>
            <a:endParaRPr lang="en-US"/>
          </a:p>
        </c:txPr>
        <c:crossAx val="179292032"/>
        <c:crossesAt val="100"/>
        <c:auto val="1"/>
        <c:lblAlgn val="ctr"/>
        <c:lblOffset val="100"/>
        <c:tickLblSkip val="1"/>
        <c:tickMarkSkip val="1"/>
        <c:noMultiLvlLbl val="0"/>
      </c:catAx>
      <c:valAx>
        <c:axId val="179292032"/>
        <c:scaling>
          <c:orientation val="minMax"/>
          <c:max val="125"/>
          <c:min val="85"/>
        </c:scaling>
        <c:delete val="0"/>
        <c:axPos val="l"/>
        <c:majorGridlines>
          <c:spPr>
            <a:ln w="3175">
              <a:solidFill>
                <a:schemeClr val="bg1"/>
              </a:solidFill>
              <a:prstDash val="solid"/>
            </a:ln>
          </c:spPr>
        </c:majorGridlines>
        <c:numFmt formatCode="0" sourceLinked="0"/>
        <c:majorTickMark val="out"/>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179290496"/>
        <c:crosses val="autoZero"/>
        <c:crossBetween val="between"/>
        <c:majorUnit val="5"/>
      </c:valAx>
      <c:spPr>
        <a:solidFill>
          <a:schemeClr val="accent1">
            <a:lumMod val="20000"/>
            <a:lumOff val="80000"/>
          </a:schemeClr>
        </a:solidFill>
        <a:ln w="3175">
          <a:noFill/>
          <a:prstDash val="solid"/>
        </a:ln>
      </c:spPr>
    </c:plotArea>
    <c:legend>
      <c:legendPos val="r"/>
      <c:layout>
        <c:manualLayout>
          <c:xMode val="edge"/>
          <c:yMode val="edge"/>
          <c:x val="4.5935087382369878E-2"/>
          <c:y val="2.6563838903170524E-2"/>
          <c:w val="0.92886204468343903"/>
          <c:h val="5.1413881748071974E-2"/>
        </c:manualLayout>
      </c:layout>
      <c:overlay val="1"/>
      <c:spPr>
        <a:solidFill>
          <a:schemeClr val="accent1">
            <a:lumMod val="20000"/>
            <a:lumOff val="80000"/>
          </a:schemeClr>
        </a:solid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78048780487805E-2"/>
          <c:y val="7.069746912266596E-2"/>
          <c:w val="0.94947735191637628"/>
          <c:h val="0.63709820056276745"/>
        </c:manualLayout>
      </c:layout>
      <c:barChart>
        <c:barDir val="col"/>
        <c:grouping val="stacked"/>
        <c:varyColors val="0"/>
        <c:ser>
          <c:idx val="1"/>
          <c:order val="0"/>
          <c:tx>
            <c:v>Public</c:v>
          </c:tx>
          <c:spPr>
            <a:solidFill>
              <a:schemeClr val="accent1"/>
            </a:solidFill>
            <a:ln w="25400">
              <a:noFill/>
            </a:ln>
          </c:spPr>
          <c:invertIfNegative val="0"/>
          <c:dPt>
            <c:idx val="12"/>
            <c:invertIfNegative val="0"/>
            <c:bubble3D val="0"/>
          </c:dPt>
          <c:dPt>
            <c:idx val="16"/>
            <c:invertIfNegative val="0"/>
            <c:bubble3D val="0"/>
            <c:spPr>
              <a:solidFill>
                <a:srgbClr val="FF0000"/>
              </a:solidFill>
              <a:ln w="25400">
                <a:noFill/>
              </a:ln>
            </c:spPr>
          </c:dPt>
          <c:cat>
            <c:strRef>
              <c:f>'Data 4.10'!$D$10:$D$48</c:f>
              <c:strCache>
                <c:ptCount val="39"/>
                <c:pt idx="0">
                  <c:v>Luxembourg</c:v>
                </c:pt>
                <c:pt idx="1">
                  <c:v>Suisse</c:v>
                </c:pt>
                <c:pt idx="2">
                  <c:v>Norvège</c:v>
                </c:pt>
                <c:pt idx="3">
                  <c:v>États-Unis</c:v>
                </c:pt>
                <c:pt idx="4">
                  <c:v>Autriche</c:v>
                </c:pt>
                <c:pt idx="5">
                  <c:v>Suède</c:v>
                </c:pt>
                <c:pt idx="6">
                  <c:v>Pays-Bas</c:v>
                </c:pt>
                <c:pt idx="7">
                  <c:v>Belgique</c:v>
                </c:pt>
                <c:pt idx="8">
                  <c:v>Royaume-Uni</c:v>
                </c:pt>
                <c:pt idx="9">
                  <c:v>Japon</c:v>
                </c:pt>
                <c:pt idx="10">
                  <c:v>Allemagne</c:v>
                </c:pt>
                <c:pt idx="11">
                  <c:v>Finlande</c:v>
                </c:pt>
                <c:pt idx="12">
                  <c:v>Irlande</c:v>
                </c:pt>
                <c:pt idx="13">
                  <c:v>France</c:v>
                </c:pt>
                <c:pt idx="14">
                  <c:v>Australie</c:v>
                </c:pt>
                <c:pt idx="15">
                  <c:v>Islande</c:v>
                </c:pt>
                <c:pt idx="16">
                  <c:v>OCDE</c:v>
                </c:pt>
                <c:pt idx="17">
                  <c:v>Corée</c:v>
                </c:pt>
                <c:pt idx="18">
                  <c:v>Nouvelle-Zélande</c:v>
                </c:pt>
                <c:pt idx="19">
                  <c:v>Espagne</c:v>
                </c:pt>
                <c:pt idx="20">
                  <c:v>Slovénie</c:v>
                </c:pt>
                <c:pt idx="21">
                  <c:v>Italie</c:v>
                </c:pt>
                <c:pt idx="22">
                  <c:v>Portugal</c:v>
                </c:pt>
                <c:pt idx="23">
                  <c:v>Israël</c:v>
                </c:pt>
                <c:pt idx="24">
                  <c:v>République tchèque</c:v>
                </c:pt>
                <c:pt idx="25">
                  <c:v>Pologne</c:v>
                </c:pt>
                <c:pt idx="26">
                  <c:v>Estonie</c:v>
                </c:pt>
                <c:pt idx="27">
                  <c:v>République slovaque</c:v>
                </c:pt>
                <c:pt idx="28">
                  <c:v>Hongrie</c:v>
                </c:pt>
                <c:pt idx="29">
                  <c:v>Chili</c:v>
                </c:pt>
                <c:pt idx="30">
                  <c:v>Lettonie</c:v>
                </c:pt>
                <c:pt idx="31">
                  <c:v>Turquie</c:v>
                </c:pt>
                <c:pt idx="32">
                  <c:v>Mexique</c:v>
                </c:pt>
                <c:pt idx="34">
                  <c:v>Fédération de Russie</c:v>
                </c:pt>
                <c:pt idx="35">
                  <c:v>Afrique du Sud</c:v>
                </c:pt>
                <c:pt idx="36">
                  <c:v>Brésil</c:v>
                </c:pt>
                <c:pt idx="37">
                  <c:v>Colombie</c:v>
                </c:pt>
                <c:pt idx="38">
                  <c:v>Indonésie</c:v>
                </c:pt>
              </c:strCache>
            </c:strRef>
          </c:cat>
          <c:val>
            <c:numRef>
              <c:f>'Data 4.10'!$C$10:$C$48</c:f>
              <c:numCache>
                <c:formatCode>#,##0</c:formatCode>
                <c:ptCount val="39"/>
                <c:pt idx="0">
                  <c:v>22544.936120461789</c:v>
                </c:pt>
                <c:pt idx="1">
                  <c:v>17485.428360207505</c:v>
                </c:pt>
                <c:pt idx="2">
                  <c:v>15497.298399656933</c:v>
                </c:pt>
                <c:pt idx="3">
                  <c:v>15494.279597549357</c:v>
                </c:pt>
                <c:pt idx="4">
                  <c:v>13189.144717132642</c:v>
                </c:pt>
                <c:pt idx="5">
                  <c:v>12742.135641619334</c:v>
                </c:pt>
                <c:pt idx="6">
                  <c:v>12210.52605252276</c:v>
                </c:pt>
                <c:pt idx="7">
                  <c:v>12134.545947148181</c:v>
                </c:pt>
                <c:pt idx="8">
                  <c:v>12083.602375967626</c:v>
                </c:pt>
                <c:pt idx="9">
                  <c:v>11670.760524534066</c:v>
                </c:pt>
                <c:pt idx="10">
                  <c:v>11363.126994398437</c:v>
                </c:pt>
                <c:pt idx="11">
                  <c:v>11029.99563455608</c:v>
                </c:pt>
                <c:pt idx="12">
                  <c:v>10739.816452757354</c:v>
                </c:pt>
                <c:pt idx="13">
                  <c:v>10450.108841218516</c:v>
                </c:pt>
                <c:pt idx="14">
                  <c:v>10346.77974945749</c:v>
                </c:pt>
                <c:pt idx="15">
                  <c:v>10287.029268456705</c:v>
                </c:pt>
                <c:pt idx="16">
                  <c:v>10024.655378875816</c:v>
                </c:pt>
                <c:pt idx="17">
                  <c:v>9569.2353793035272</c:v>
                </c:pt>
                <c:pt idx="18">
                  <c:v>9443.1725697021338</c:v>
                </c:pt>
                <c:pt idx="19">
                  <c:v>9040.1757726419582</c:v>
                </c:pt>
                <c:pt idx="20">
                  <c:v>9031.4866985949266</c:v>
                </c:pt>
                <c:pt idx="21">
                  <c:v>8743.5150952728727</c:v>
                </c:pt>
                <c:pt idx="22">
                  <c:v>7951.7207578789385</c:v>
                </c:pt>
                <c:pt idx="23">
                  <c:v>7903.1038813196292</c:v>
                </c:pt>
                <c:pt idx="24">
                  <c:v>7683.6153010384978</c:v>
                </c:pt>
                <c:pt idx="25">
                  <c:v>7397.9681591112003</c:v>
                </c:pt>
                <c:pt idx="26">
                  <c:v>6878.4842194574358</c:v>
                </c:pt>
                <c:pt idx="27">
                  <c:v>6072.4200948563839</c:v>
                </c:pt>
                <c:pt idx="28">
                  <c:v>5564.2532060891226</c:v>
                </c:pt>
                <c:pt idx="29">
                  <c:v>5234.5575822909623</c:v>
                </c:pt>
                <c:pt idx="30">
                  <c:v>3982.7508842149168</c:v>
                </c:pt>
                <c:pt idx="31">
                  <c:v>3513.5670775921139</c:v>
                </c:pt>
                <c:pt idx="32">
                  <c:v>3509.4307670165517</c:v>
                </c:pt>
                <c:pt idx="34">
                  <c:v>6189.7390028275804</c:v>
                </c:pt>
                <c:pt idx="35">
                  <c:v>3633.0469458558546</c:v>
                </c:pt>
                <c:pt idx="36">
                  <c:v>3441.1912060900081</c:v>
                </c:pt>
                <c:pt idx="37">
                  <c:v>3290.7932636405499</c:v>
                </c:pt>
                <c:pt idx="38">
                  <c:v>1396.608331449557</c:v>
                </c:pt>
              </c:numCache>
            </c:numRef>
          </c:val>
        </c:ser>
        <c:ser>
          <c:idx val="0"/>
          <c:order val="1"/>
          <c:tx>
            <c:v>xx</c:v>
          </c:tx>
          <c:spPr>
            <a:noFill/>
          </c:spPr>
          <c:invertIfNegative val="0"/>
          <c:dLbls>
            <c:txPr>
              <a:bodyPr rot="-5400000" vert="horz"/>
              <a:lstStyle/>
              <a:p>
                <a:pPr>
                  <a:defRPr sz="800"/>
                </a:pPr>
                <a:endParaRPr lang="en-US"/>
              </a:p>
            </c:txPr>
            <c:dLblPos val="inBase"/>
            <c:showLegendKey val="0"/>
            <c:showVal val="1"/>
            <c:showCatName val="0"/>
            <c:showSerName val="0"/>
            <c:showPercent val="0"/>
            <c:showBubbleSize val="0"/>
            <c:showLeaderLines val="0"/>
          </c:dLbls>
          <c:cat>
            <c:strRef>
              <c:f>'Data 4.10'!$D$10:$D$48</c:f>
              <c:strCache>
                <c:ptCount val="39"/>
                <c:pt idx="0">
                  <c:v>Luxembourg</c:v>
                </c:pt>
                <c:pt idx="1">
                  <c:v>Suisse</c:v>
                </c:pt>
                <c:pt idx="2">
                  <c:v>Norvège</c:v>
                </c:pt>
                <c:pt idx="3">
                  <c:v>États-Unis</c:v>
                </c:pt>
                <c:pt idx="4">
                  <c:v>Autriche</c:v>
                </c:pt>
                <c:pt idx="5">
                  <c:v>Suède</c:v>
                </c:pt>
                <c:pt idx="6">
                  <c:v>Pays-Bas</c:v>
                </c:pt>
                <c:pt idx="7">
                  <c:v>Belgique</c:v>
                </c:pt>
                <c:pt idx="8">
                  <c:v>Royaume-Uni</c:v>
                </c:pt>
                <c:pt idx="9">
                  <c:v>Japon</c:v>
                </c:pt>
                <c:pt idx="10">
                  <c:v>Allemagne</c:v>
                </c:pt>
                <c:pt idx="11">
                  <c:v>Finlande</c:v>
                </c:pt>
                <c:pt idx="12">
                  <c:v>Irlande</c:v>
                </c:pt>
                <c:pt idx="13">
                  <c:v>France</c:v>
                </c:pt>
                <c:pt idx="14">
                  <c:v>Australie</c:v>
                </c:pt>
                <c:pt idx="15">
                  <c:v>Islande</c:v>
                </c:pt>
                <c:pt idx="16">
                  <c:v>OCDE</c:v>
                </c:pt>
                <c:pt idx="17">
                  <c:v>Corée</c:v>
                </c:pt>
                <c:pt idx="18">
                  <c:v>Nouvelle-Zélande</c:v>
                </c:pt>
                <c:pt idx="19">
                  <c:v>Espagne</c:v>
                </c:pt>
                <c:pt idx="20">
                  <c:v>Slovénie</c:v>
                </c:pt>
                <c:pt idx="21">
                  <c:v>Italie</c:v>
                </c:pt>
                <c:pt idx="22">
                  <c:v>Portugal</c:v>
                </c:pt>
                <c:pt idx="23">
                  <c:v>Israël</c:v>
                </c:pt>
                <c:pt idx="24">
                  <c:v>République tchèque</c:v>
                </c:pt>
                <c:pt idx="25">
                  <c:v>Pologne</c:v>
                </c:pt>
                <c:pt idx="26">
                  <c:v>Estonie</c:v>
                </c:pt>
                <c:pt idx="27">
                  <c:v>République slovaque</c:v>
                </c:pt>
                <c:pt idx="28">
                  <c:v>Hongrie</c:v>
                </c:pt>
                <c:pt idx="29">
                  <c:v>Chili</c:v>
                </c:pt>
                <c:pt idx="30">
                  <c:v>Lettonie</c:v>
                </c:pt>
                <c:pt idx="31">
                  <c:v>Turquie</c:v>
                </c:pt>
                <c:pt idx="32">
                  <c:v>Mexique</c:v>
                </c:pt>
                <c:pt idx="34">
                  <c:v>Fédération de Russie</c:v>
                </c:pt>
                <c:pt idx="35">
                  <c:v>Afrique du Sud</c:v>
                </c:pt>
                <c:pt idx="36">
                  <c:v>Brésil</c:v>
                </c:pt>
                <c:pt idx="37">
                  <c:v>Colombie</c:v>
                </c:pt>
                <c:pt idx="38">
                  <c:v>Indonésie</c:v>
                </c:pt>
              </c:strCache>
            </c:strRef>
          </c:cat>
          <c:val>
            <c:numRef>
              <c:f>'Data 4.10'!$B$10:$B$48</c:f>
              <c:numCache>
                <c:formatCode>#,##0</c:formatCode>
                <c:ptCount val="39"/>
                <c:pt idx="0">
                  <c:v>22500</c:v>
                </c:pt>
                <c:pt idx="1">
                  <c:v>17500</c:v>
                </c:pt>
                <c:pt idx="2">
                  <c:v>15500</c:v>
                </c:pt>
                <c:pt idx="3">
                  <c:v>15500</c:v>
                </c:pt>
                <c:pt idx="4">
                  <c:v>13200</c:v>
                </c:pt>
                <c:pt idx="5">
                  <c:v>12700</c:v>
                </c:pt>
                <c:pt idx="6">
                  <c:v>12200</c:v>
                </c:pt>
                <c:pt idx="7">
                  <c:v>12100</c:v>
                </c:pt>
                <c:pt idx="8">
                  <c:v>12100</c:v>
                </c:pt>
                <c:pt idx="9">
                  <c:v>11700</c:v>
                </c:pt>
                <c:pt idx="10">
                  <c:v>11400</c:v>
                </c:pt>
                <c:pt idx="11">
                  <c:v>11000</c:v>
                </c:pt>
                <c:pt idx="12">
                  <c:v>10700</c:v>
                </c:pt>
                <c:pt idx="13">
                  <c:v>10500</c:v>
                </c:pt>
                <c:pt idx="14">
                  <c:v>10300</c:v>
                </c:pt>
                <c:pt idx="15">
                  <c:v>10300</c:v>
                </c:pt>
                <c:pt idx="16">
                  <c:v>10000</c:v>
                </c:pt>
                <c:pt idx="17">
                  <c:v>9600</c:v>
                </c:pt>
                <c:pt idx="18">
                  <c:v>9400</c:v>
                </c:pt>
                <c:pt idx="19">
                  <c:v>9000</c:v>
                </c:pt>
                <c:pt idx="20">
                  <c:v>9000</c:v>
                </c:pt>
                <c:pt idx="21">
                  <c:v>8700</c:v>
                </c:pt>
                <c:pt idx="22">
                  <c:v>8000</c:v>
                </c:pt>
                <c:pt idx="23">
                  <c:v>7900</c:v>
                </c:pt>
                <c:pt idx="24">
                  <c:v>7700</c:v>
                </c:pt>
                <c:pt idx="25">
                  <c:v>7400</c:v>
                </c:pt>
                <c:pt idx="26">
                  <c:v>6900</c:v>
                </c:pt>
                <c:pt idx="27">
                  <c:v>6100</c:v>
                </c:pt>
                <c:pt idx="28">
                  <c:v>5600</c:v>
                </c:pt>
                <c:pt idx="29">
                  <c:v>5200</c:v>
                </c:pt>
                <c:pt idx="30">
                  <c:v>4000</c:v>
                </c:pt>
                <c:pt idx="31">
                  <c:v>3500</c:v>
                </c:pt>
                <c:pt idx="32">
                  <c:v>3500</c:v>
                </c:pt>
                <c:pt idx="34">
                  <c:v>6200</c:v>
                </c:pt>
                <c:pt idx="35">
                  <c:v>3600</c:v>
                </c:pt>
                <c:pt idx="36">
                  <c:v>3400</c:v>
                </c:pt>
                <c:pt idx="37">
                  <c:v>3300</c:v>
                </c:pt>
                <c:pt idx="38">
                  <c:v>1400</c:v>
                </c:pt>
              </c:numCache>
            </c:numRef>
          </c:val>
        </c:ser>
        <c:dLbls>
          <c:showLegendKey val="0"/>
          <c:showVal val="0"/>
          <c:showCatName val="0"/>
          <c:showSerName val="0"/>
          <c:showPercent val="0"/>
          <c:showBubbleSize val="0"/>
        </c:dLbls>
        <c:gapWidth val="50"/>
        <c:overlap val="100"/>
        <c:axId val="179371392"/>
        <c:axId val="188904192"/>
      </c:barChart>
      <c:catAx>
        <c:axId val="179371392"/>
        <c:scaling>
          <c:orientation val="minMax"/>
        </c:scaling>
        <c:delete val="0"/>
        <c:axPos val="b"/>
        <c:majorGridlines>
          <c:spPr>
            <a:ln>
              <a:solidFill>
                <a:schemeClr val="bg1"/>
              </a:solidFill>
            </a:ln>
          </c:spPr>
        </c:majorGridlines>
        <c:numFmt formatCode="General" sourceLinked="1"/>
        <c:majorTickMark val="out"/>
        <c:minorTickMark val="none"/>
        <c:tickLblPos val="nextTo"/>
        <c:spPr>
          <a:ln w="3175">
            <a:noFill/>
            <a:prstDash val="solid"/>
          </a:ln>
        </c:spPr>
        <c:txPr>
          <a:bodyPr rot="-3900000" vert="horz"/>
          <a:lstStyle/>
          <a:p>
            <a:pPr>
              <a:defRPr sz="800" b="0" i="0" u="none" strike="noStrike" baseline="0">
                <a:solidFill>
                  <a:srgbClr val="000000"/>
                </a:solidFill>
                <a:latin typeface="Arial"/>
                <a:ea typeface="Arial"/>
                <a:cs typeface="Arial"/>
              </a:defRPr>
            </a:pPr>
            <a:endParaRPr lang="en-US"/>
          </a:p>
        </c:txPr>
        <c:crossAx val="188904192"/>
        <c:crosses val="autoZero"/>
        <c:auto val="1"/>
        <c:lblAlgn val="ctr"/>
        <c:lblOffset val="100"/>
        <c:tickLblSkip val="1"/>
        <c:tickMarkSkip val="1"/>
        <c:noMultiLvlLbl val="0"/>
      </c:catAx>
      <c:valAx>
        <c:axId val="188904192"/>
        <c:scaling>
          <c:orientation val="minMax"/>
          <c:max val="25000"/>
          <c:min val="0"/>
        </c:scaling>
        <c:delete val="0"/>
        <c:axPos val="l"/>
        <c:majorGridlines>
          <c:spPr>
            <a:ln w="12700">
              <a:solidFill>
                <a:schemeClr val="bg1"/>
              </a:solidFill>
              <a:prstDash val="solid"/>
            </a:ln>
          </c:spPr>
        </c:majorGridlines>
        <c:numFmt formatCode="#\ ##0"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9371392"/>
        <c:crosses val="autoZero"/>
        <c:crossBetween val="between"/>
        <c:majorUnit val="5000"/>
      </c:valAx>
      <c:spPr>
        <a:solidFill>
          <a:schemeClr val="accent1">
            <a:lumMod val="20000"/>
            <a:lumOff val="80000"/>
          </a:schemeClr>
        </a:solidFill>
        <a:ln w="12700">
          <a:noFill/>
          <a:prstDash val="solid"/>
        </a:ln>
      </c:spPr>
    </c:plotArea>
    <c:plotVisOnly val="1"/>
    <c:dispBlanksAs val="gap"/>
    <c:showDLblsOverMax val="0"/>
  </c:chart>
  <c:spPr>
    <a:no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0.75000000000000222" l="0.70000000000000062" r="0.70000000000000062" t="0.75000000000000222"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972989352297284E-2"/>
          <c:y val="0.12956970127522094"/>
          <c:w val="0.91514477914878367"/>
          <c:h val="0.70946119977722211"/>
        </c:manualLayout>
      </c:layout>
      <c:barChart>
        <c:barDir val="col"/>
        <c:grouping val="clustered"/>
        <c:varyColors val="0"/>
        <c:ser>
          <c:idx val="1"/>
          <c:order val="0"/>
          <c:tx>
            <c:strRef>
              <c:f>'data-4.12'!$C$8</c:f>
              <c:strCache>
                <c:ptCount val="1"/>
                <c:pt idx="0">
                  <c:v>Moyenne OCDE</c:v>
                </c:pt>
              </c:strCache>
            </c:strRef>
          </c:tx>
          <c:spPr>
            <a:solidFill>
              <a:srgbClr val="FF0000"/>
            </a:solidFill>
            <a:ln w="3175">
              <a:solidFill>
                <a:srgbClr val="000000"/>
              </a:solidFill>
              <a:prstDash val="solid"/>
            </a:ln>
          </c:spPr>
          <c:invertIfNegative val="0"/>
          <c:cat>
            <c:strRef>
              <c:f>'data-4.12'!$K$10:$K$20</c:f>
              <c:strCache>
                <c:ptCount val="11"/>
                <c:pt idx="0">
                  <c:v>Petite enfance</c:v>
                </c:pt>
                <c:pt idx="2">
                  <c:v>Primaire</c:v>
                </c:pt>
                <c:pt idx="4">
                  <c:v>Secondaire 
inférieur</c:v>
                </c:pt>
                <c:pt idx="6">
                  <c:v>Secondaire 
supérieur
(voie 
générale)</c:v>
                </c:pt>
                <c:pt idx="7">
                  <c:v>Secondaire 
supérieur
(voie 
professionnelle)</c:v>
                </c:pt>
                <c:pt idx="9">
                  <c:v>Cycle 
court du 
tertiaire</c:v>
                </c:pt>
                <c:pt idx="10">
                  <c:v>License, 
Master, 
doctorat ou 
équivalent</c:v>
                </c:pt>
              </c:strCache>
            </c:strRef>
          </c:cat>
          <c:val>
            <c:numRef>
              <c:f>'data-4.12'!$C$10:$C$20</c:f>
              <c:numCache>
                <c:formatCode>#,##0.0</c:formatCode>
                <c:ptCount val="11"/>
                <c:pt idx="0">
                  <c:v>7886.1717302682218</c:v>
                </c:pt>
                <c:pt idx="2">
                  <c:v>8247.171476384221</c:v>
                </c:pt>
                <c:pt idx="4">
                  <c:v>9626.8351319901321</c:v>
                </c:pt>
                <c:pt idx="6">
                  <c:v>8697.5236304051668</c:v>
                </c:pt>
                <c:pt idx="7">
                  <c:v>9025.2639334354335</c:v>
                </c:pt>
                <c:pt idx="9">
                  <c:v>8967.5970026928353</c:v>
                </c:pt>
                <c:pt idx="10">
                  <c:v>15111.09879682986</c:v>
                </c:pt>
              </c:numCache>
            </c:numRef>
          </c:val>
        </c:ser>
        <c:dLbls>
          <c:showLegendKey val="0"/>
          <c:showVal val="0"/>
          <c:showCatName val="0"/>
          <c:showSerName val="0"/>
          <c:showPercent val="0"/>
          <c:showBubbleSize val="0"/>
        </c:dLbls>
        <c:gapWidth val="80"/>
        <c:axId val="192976768"/>
        <c:axId val="192978304"/>
      </c:barChart>
      <c:lineChart>
        <c:grouping val="standard"/>
        <c:varyColors val="0"/>
        <c:ser>
          <c:idx val="0"/>
          <c:order val="1"/>
          <c:tx>
            <c:strRef>
              <c:f>'data-4.12'!$E$7</c:f>
              <c:strCache>
                <c:ptCount val="1"/>
                <c:pt idx="0">
                  <c:v>Minimum</c:v>
                </c:pt>
              </c:strCache>
            </c:strRef>
          </c:tx>
          <c:spPr>
            <a:ln>
              <a:noFill/>
            </a:ln>
          </c:spPr>
          <c:marker>
            <c:symbol val="dot"/>
            <c:size val="3"/>
            <c:spPr>
              <a:solidFill>
                <a:schemeClr val="tx1"/>
              </a:solidFill>
              <a:ln w="19050">
                <a:solidFill>
                  <a:schemeClr val="tx1"/>
                </a:solidFill>
              </a:ln>
            </c:spPr>
          </c:marker>
          <c:dLbls>
            <c:dLbl>
              <c:idx val="0"/>
              <c:layout>
                <c:manualLayout>
                  <c:x val="-2.4408150596539249E-2"/>
                  <c:y val="1.2801202036231097E-2"/>
                </c:manualLayout>
              </c:layout>
              <c:tx>
                <c:rich>
                  <a:bodyPr/>
                  <a:lstStyle/>
                  <a:p>
                    <a:r>
                      <a:rPr lang="en-GB" sz="800"/>
                      <a:t>MEX</a:t>
                    </a:r>
                    <a:endParaRPr lang="en-GB"/>
                  </a:p>
                </c:rich>
              </c:tx>
              <c:dLblPos val="r"/>
              <c:showLegendKey val="0"/>
              <c:showVal val="0"/>
              <c:showCatName val="0"/>
              <c:showSerName val="0"/>
              <c:showPercent val="0"/>
              <c:showBubbleSize val="0"/>
            </c:dLbl>
            <c:dLbl>
              <c:idx val="1"/>
              <c:layout/>
              <c:tx>
                <c:rich>
                  <a:bodyPr/>
                  <a:lstStyle/>
                  <a:p>
                    <a:r>
                      <a:rPr lang="en-GB" sz="800"/>
                      <a:t>TUR</a:t>
                    </a:r>
                    <a:endParaRPr lang="en-GB"/>
                  </a:p>
                </c:rich>
              </c:tx>
              <c:dLblPos val="ctr"/>
              <c:showLegendKey val="0"/>
              <c:showVal val="0"/>
              <c:showCatName val="0"/>
              <c:showSerName val="0"/>
              <c:showPercent val="0"/>
              <c:showBubbleSize val="0"/>
            </c:dLbl>
            <c:dLbl>
              <c:idx val="2"/>
              <c:layout>
                <c:manualLayout>
                  <c:x val="-2.3171240213525162E-2"/>
                  <c:y val="2.5602404072462195E-2"/>
                </c:manualLayout>
              </c:layout>
              <c:tx>
                <c:rich>
                  <a:bodyPr/>
                  <a:lstStyle/>
                  <a:p>
                    <a:r>
                      <a:rPr lang="en-GB" sz="800"/>
                      <a:t>TUR</a:t>
                    </a:r>
                    <a:endParaRPr lang="en-GB"/>
                  </a:p>
                </c:rich>
              </c:tx>
              <c:dLblPos val="r"/>
              <c:showLegendKey val="0"/>
              <c:showVal val="0"/>
              <c:showCatName val="0"/>
              <c:showSerName val="0"/>
              <c:showPercent val="0"/>
              <c:showBubbleSize val="0"/>
            </c:dLbl>
            <c:dLbl>
              <c:idx val="3"/>
              <c:layout/>
              <c:tx>
                <c:rich>
                  <a:bodyPr/>
                  <a:lstStyle/>
                  <a:p>
                    <a:r>
                      <a:rPr lang="en-GB" sz="800"/>
                      <a:t>CZE</a:t>
                    </a:r>
                    <a:endParaRPr lang="en-GB"/>
                  </a:p>
                </c:rich>
              </c:tx>
              <c:dLblPos val="ctr"/>
              <c:showLegendKey val="0"/>
              <c:showVal val="0"/>
              <c:showCatName val="0"/>
              <c:showSerName val="0"/>
              <c:showPercent val="0"/>
              <c:showBubbleSize val="0"/>
            </c:dLbl>
            <c:dLbl>
              <c:idx val="4"/>
              <c:layout>
                <c:manualLayout>
                  <c:x val="-2.4408150596539249E-2"/>
                  <c:y val="1.2801202036231097E-2"/>
                </c:manualLayout>
              </c:layout>
              <c:tx>
                <c:rich>
                  <a:bodyPr/>
                  <a:lstStyle/>
                  <a:p>
                    <a:r>
                      <a:rPr lang="en-US" sz="800"/>
                      <a:t>MEX</a:t>
                    </a:r>
                    <a:endParaRPr lang="en-US"/>
                  </a:p>
                </c:rich>
              </c:tx>
              <c:dLblPos val="r"/>
              <c:showLegendKey val="0"/>
              <c:showVal val="1"/>
              <c:showCatName val="0"/>
              <c:showSerName val="0"/>
              <c:showPercent val="0"/>
              <c:showBubbleSize val="0"/>
            </c:dLbl>
            <c:dLbl>
              <c:idx val="6"/>
              <c:layout>
                <c:manualLayout>
                  <c:x val="-2.317124021352519E-2"/>
                  <c:y val="2.5602404072462118E-2"/>
                </c:manualLayout>
              </c:layout>
              <c:tx>
                <c:rich>
                  <a:bodyPr/>
                  <a:lstStyle/>
                  <a:p>
                    <a:r>
                      <a:rPr lang="en-US" sz="800"/>
                      <a:t>TUR</a:t>
                    </a:r>
                    <a:endParaRPr lang="en-US"/>
                  </a:p>
                </c:rich>
              </c:tx>
              <c:dLblPos val="r"/>
              <c:showLegendKey val="0"/>
              <c:showVal val="1"/>
              <c:showCatName val="0"/>
              <c:showSerName val="0"/>
              <c:showPercent val="0"/>
              <c:showBubbleSize val="0"/>
            </c:dLbl>
            <c:dLbl>
              <c:idx val="7"/>
              <c:layout>
                <c:manualLayout>
                  <c:x val="-2.317124021352519E-2"/>
                  <c:y val="2.9869471417872561E-2"/>
                </c:manualLayout>
              </c:layout>
              <c:tx>
                <c:rich>
                  <a:bodyPr/>
                  <a:lstStyle/>
                  <a:p>
                    <a:r>
                      <a:rPr lang="en-US" sz="800"/>
                      <a:t>TUR</a:t>
                    </a:r>
                    <a:endParaRPr lang="en-US"/>
                  </a:p>
                </c:rich>
              </c:tx>
              <c:dLblPos val="r"/>
              <c:showLegendKey val="0"/>
              <c:showVal val="1"/>
              <c:showCatName val="0"/>
              <c:showSerName val="0"/>
              <c:showPercent val="0"/>
              <c:showBubbleSize val="0"/>
            </c:dLbl>
            <c:dLbl>
              <c:idx val="9"/>
              <c:layout>
                <c:manualLayout>
                  <c:x val="-2.4726635733620935E-2"/>
                  <c:y val="2.5602404072462195E-2"/>
                </c:manualLayout>
              </c:layout>
              <c:tx>
                <c:rich>
                  <a:bodyPr/>
                  <a:lstStyle/>
                  <a:p>
                    <a:r>
                      <a:rPr lang="en-US" sz="800"/>
                      <a:t>HUN</a:t>
                    </a:r>
                    <a:endParaRPr lang="en-US"/>
                  </a:p>
                </c:rich>
              </c:tx>
              <c:dLblPos val="r"/>
              <c:showLegendKey val="0"/>
              <c:showVal val="1"/>
              <c:showCatName val="0"/>
              <c:showSerName val="0"/>
              <c:showPercent val="0"/>
              <c:showBubbleSize val="0"/>
            </c:dLbl>
            <c:dLbl>
              <c:idx val="10"/>
              <c:layout>
                <c:manualLayout>
                  <c:x val="-2.1619959156241968E-2"/>
                  <c:y val="3.8403606108693214E-2"/>
                </c:manualLayout>
              </c:layout>
              <c:tx>
                <c:rich>
                  <a:bodyPr/>
                  <a:lstStyle/>
                  <a:p>
                    <a:r>
                      <a:rPr lang="en-US" sz="800"/>
                      <a:t>EST</a:t>
                    </a:r>
                    <a:endParaRPr lang="en-US"/>
                  </a:p>
                </c:rich>
              </c:tx>
              <c:dLblPos val="r"/>
              <c:showLegendKey val="0"/>
              <c:showVal val="1"/>
              <c:showCatName val="0"/>
              <c:showSerName val="0"/>
              <c:showPercent val="0"/>
              <c:showBubbleSize val="0"/>
            </c:dLbl>
            <c:txPr>
              <a:bodyPr/>
              <a:lstStyle/>
              <a:p>
                <a:pPr>
                  <a:defRPr sz="8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val>
            <c:numRef>
              <c:f>'data-4.12'!$E$10:$E$20</c:f>
              <c:numCache>
                <c:formatCode>General</c:formatCode>
                <c:ptCount val="11"/>
                <c:pt idx="0">
                  <c:v>2445</c:v>
                </c:pt>
                <c:pt idx="2">
                  <c:v>2577</c:v>
                </c:pt>
                <c:pt idx="4">
                  <c:v>2367</c:v>
                </c:pt>
                <c:pt idx="6">
                  <c:v>3380</c:v>
                </c:pt>
                <c:pt idx="7">
                  <c:v>3676</c:v>
                </c:pt>
                <c:pt idx="9">
                  <c:v>2897</c:v>
                </c:pt>
                <c:pt idx="10">
                  <c:v>8206</c:v>
                </c:pt>
              </c:numCache>
            </c:numRef>
          </c:val>
          <c:smooth val="0"/>
        </c:ser>
        <c:ser>
          <c:idx val="2"/>
          <c:order val="2"/>
          <c:tx>
            <c:strRef>
              <c:f>'data-4.12'!$H$7</c:f>
              <c:strCache>
                <c:ptCount val="1"/>
                <c:pt idx="0">
                  <c:v>Maximum</c:v>
                </c:pt>
              </c:strCache>
            </c:strRef>
          </c:tx>
          <c:spPr>
            <a:ln>
              <a:noFill/>
            </a:ln>
          </c:spPr>
          <c:marker>
            <c:symbol val="triangle"/>
            <c:size val="8"/>
            <c:spPr>
              <a:solidFill>
                <a:schemeClr val="tx1"/>
              </a:solidFill>
              <a:ln>
                <a:noFill/>
              </a:ln>
            </c:spPr>
          </c:marker>
          <c:dLbls>
            <c:dLbl>
              <c:idx val="0"/>
              <c:layout/>
              <c:tx>
                <c:rich>
                  <a:bodyPr/>
                  <a:lstStyle/>
                  <a:p>
                    <a:r>
                      <a:rPr lang="en-US" sz="800"/>
                      <a:t>SWE</a:t>
                    </a:r>
                    <a:endParaRPr lang="en-US"/>
                  </a:p>
                </c:rich>
              </c:tx>
              <c:dLblPos val="t"/>
              <c:showLegendKey val="0"/>
              <c:showVal val="0"/>
              <c:showCatName val="0"/>
              <c:showSerName val="0"/>
              <c:showPercent val="0"/>
              <c:showBubbleSize val="0"/>
            </c:dLbl>
            <c:dLbl>
              <c:idx val="1"/>
              <c:layout/>
              <c:tx>
                <c:rich>
                  <a:bodyPr/>
                  <a:lstStyle/>
                  <a:p>
                    <a:r>
                      <a:rPr lang="en-GB" sz="800"/>
                      <a:t>LUX</a:t>
                    </a:r>
                    <a:endParaRPr lang="en-GB"/>
                  </a:p>
                </c:rich>
              </c:tx>
              <c:dLblPos val="t"/>
              <c:showLegendKey val="0"/>
              <c:showVal val="0"/>
              <c:showCatName val="0"/>
              <c:showSerName val="0"/>
              <c:showPercent val="0"/>
              <c:showBubbleSize val="0"/>
            </c:dLbl>
            <c:dLbl>
              <c:idx val="2"/>
              <c:layout/>
              <c:tx>
                <c:rich>
                  <a:bodyPr/>
                  <a:lstStyle/>
                  <a:p>
                    <a:r>
                      <a:rPr lang="en-GB" sz="800"/>
                      <a:t>LUX</a:t>
                    </a:r>
                    <a:endParaRPr lang="en-GB"/>
                  </a:p>
                </c:rich>
              </c:tx>
              <c:dLblPos val="t"/>
              <c:showLegendKey val="0"/>
              <c:showVal val="0"/>
              <c:showCatName val="0"/>
              <c:showSerName val="0"/>
              <c:showPercent val="0"/>
              <c:showBubbleSize val="0"/>
            </c:dLbl>
            <c:dLbl>
              <c:idx val="3"/>
              <c:layout/>
              <c:tx>
                <c:rich>
                  <a:bodyPr/>
                  <a:lstStyle/>
                  <a:p>
                    <a:r>
                      <a:rPr lang="en-GB" sz="800"/>
                      <a:t>CAN</a:t>
                    </a:r>
                    <a:endParaRPr lang="en-GB"/>
                  </a:p>
                </c:rich>
              </c:tx>
              <c:dLblPos val="t"/>
              <c:showLegendKey val="0"/>
              <c:showVal val="0"/>
              <c:showCatName val="0"/>
              <c:showSerName val="0"/>
              <c:showPercent val="0"/>
              <c:showBubbleSize val="0"/>
            </c:dLbl>
            <c:dLbl>
              <c:idx val="4"/>
              <c:layout/>
              <c:tx>
                <c:rich>
                  <a:bodyPr/>
                  <a:lstStyle/>
                  <a:p>
                    <a:r>
                      <a:rPr lang="en-US" sz="800"/>
                      <a:t>LUX</a:t>
                    </a:r>
                    <a:endParaRPr lang="en-US"/>
                  </a:p>
                </c:rich>
              </c:tx>
              <c:dLblPos val="t"/>
              <c:showLegendKey val="0"/>
              <c:showVal val="1"/>
              <c:showCatName val="0"/>
              <c:showSerName val="0"/>
              <c:showPercent val="0"/>
              <c:showBubbleSize val="0"/>
            </c:dLbl>
            <c:dLbl>
              <c:idx val="6"/>
              <c:layout/>
              <c:tx>
                <c:rich>
                  <a:bodyPr/>
                  <a:lstStyle/>
                  <a:p>
                    <a:r>
                      <a:rPr lang="en-US" sz="800"/>
                      <a:t>LUX</a:t>
                    </a:r>
                    <a:endParaRPr lang="en-US"/>
                  </a:p>
                </c:rich>
              </c:tx>
              <c:dLblPos val="t"/>
              <c:showLegendKey val="0"/>
              <c:showVal val="1"/>
              <c:showCatName val="0"/>
              <c:showSerName val="0"/>
              <c:showPercent val="0"/>
              <c:showBubbleSize val="0"/>
            </c:dLbl>
            <c:dLbl>
              <c:idx val="7"/>
              <c:layout/>
              <c:tx>
                <c:rich>
                  <a:bodyPr/>
                  <a:lstStyle/>
                  <a:p>
                    <a:r>
                      <a:rPr lang="en-US" sz="800"/>
                      <a:t>LUX</a:t>
                    </a:r>
                    <a:endParaRPr lang="en-US"/>
                  </a:p>
                </c:rich>
              </c:tx>
              <c:dLblPos val="t"/>
              <c:showLegendKey val="0"/>
              <c:showVal val="1"/>
              <c:showCatName val="0"/>
              <c:showSerName val="0"/>
              <c:showPercent val="0"/>
              <c:showBubbleSize val="0"/>
            </c:dLbl>
            <c:dLbl>
              <c:idx val="9"/>
              <c:layout/>
              <c:tx>
                <c:rich>
                  <a:bodyPr/>
                  <a:lstStyle/>
                  <a:p>
                    <a:r>
                      <a:rPr lang="en-US" sz="800"/>
                      <a:t>CZE</a:t>
                    </a:r>
                    <a:endParaRPr lang="en-US"/>
                  </a:p>
                </c:rich>
              </c:tx>
              <c:dLblPos val="t"/>
              <c:showLegendKey val="0"/>
              <c:showVal val="1"/>
              <c:showCatName val="0"/>
              <c:showSerName val="0"/>
              <c:showPercent val="0"/>
              <c:showBubbleSize val="0"/>
            </c:dLbl>
            <c:dLbl>
              <c:idx val="10"/>
              <c:layout>
                <c:manualLayout>
                  <c:x val="-3.375549668990542E-2"/>
                  <c:y val="1.4534236159666258E-2"/>
                </c:manualLayout>
              </c:layout>
              <c:tx>
                <c:rich>
                  <a:bodyPr/>
                  <a:lstStyle/>
                  <a:p>
                    <a:r>
                      <a:rPr lang="en-US" sz="800"/>
                      <a:t>LUX (34 700)</a:t>
                    </a:r>
                  </a:p>
                  <a:p>
                    <a:endParaRPr lang="en-US" sz="800"/>
                  </a:p>
                  <a:p>
                    <a:r>
                      <a:rPr lang="en-US" sz="800"/>
                      <a:t>//</a:t>
                    </a:r>
                    <a:endParaRPr lang="en-US"/>
                  </a:p>
                </c:rich>
              </c:tx>
              <c:dLblPos val="r"/>
              <c:showLegendKey val="0"/>
              <c:showVal val="1"/>
              <c:showCatName val="0"/>
              <c:showSerName val="0"/>
              <c:showPercent val="0"/>
              <c:showBubbleSize val="0"/>
            </c:dLbl>
            <c:txPr>
              <a:bodyPr/>
              <a:lstStyle/>
              <a:p>
                <a:pPr>
                  <a:defRPr sz="8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dLbls>
          <c:val>
            <c:numRef>
              <c:f>'data-4.12'!$H$10:$H$20</c:f>
              <c:numCache>
                <c:formatCode>General</c:formatCode>
                <c:ptCount val="11"/>
                <c:pt idx="0">
                  <c:v>12752</c:v>
                </c:pt>
                <c:pt idx="2">
                  <c:v>20020</c:v>
                </c:pt>
                <c:pt idx="4">
                  <c:v>20247</c:v>
                </c:pt>
                <c:pt idx="6">
                  <c:v>18791</c:v>
                </c:pt>
                <c:pt idx="7">
                  <c:v>21230</c:v>
                </c:pt>
                <c:pt idx="9">
                  <c:v>16645</c:v>
                </c:pt>
                <c:pt idx="10">
                  <c:v>24739</c:v>
                </c:pt>
              </c:numCache>
            </c:numRef>
          </c:val>
          <c:smooth val="0"/>
        </c:ser>
        <c:dLbls>
          <c:showLegendKey val="0"/>
          <c:showVal val="0"/>
          <c:showCatName val="0"/>
          <c:showSerName val="0"/>
          <c:showPercent val="0"/>
          <c:showBubbleSize val="0"/>
        </c:dLbls>
        <c:marker val="1"/>
        <c:smooth val="0"/>
        <c:axId val="192976768"/>
        <c:axId val="192978304"/>
      </c:lineChart>
      <c:catAx>
        <c:axId val="192976768"/>
        <c:scaling>
          <c:orientation val="minMax"/>
        </c:scaling>
        <c:delete val="0"/>
        <c:axPos val="b"/>
        <c:majorGridlines>
          <c:spPr>
            <a:ln w="3175">
              <a:solidFill>
                <a:srgbClr val="FFFFFF"/>
              </a:solidFill>
              <a:prstDash val="solid"/>
            </a:ln>
          </c:spPr>
        </c:majorGridlines>
        <c:numFmt formatCode="General" sourceLinked="1"/>
        <c:majorTickMark val="none"/>
        <c:minorTickMark val="none"/>
        <c:tickLblPos val="low"/>
        <c:spPr>
          <a:noFill/>
          <a:ln w="9525">
            <a:noFill/>
            <a:prstDash val="solid"/>
          </a:ln>
          <a:extLst>
            <a:ext uri="{909E8E84-426E-40DD-AFC4-6F175D3DCCD1}">
              <a14:hiddenFill xmlns:a14="http://schemas.microsoft.com/office/drawing/2010/main">
                <a:noFill/>
              </a14:hiddenFill>
            </a:ext>
          </a:extLst>
        </c:spPr>
        <c:txPr>
          <a:bodyPr rot="0" vert="horz"/>
          <a:lstStyle/>
          <a:p>
            <a:pPr>
              <a:defRPr sz="900" b="0" i="0" u="none" strike="noStrike" baseline="0">
                <a:solidFill>
                  <a:srgbClr val="000000"/>
                </a:solidFill>
                <a:latin typeface="Arial"/>
                <a:ea typeface="Arial"/>
                <a:cs typeface="Arial"/>
              </a:defRPr>
            </a:pPr>
            <a:endParaRPr lang="en-US"/>
          </a:p>
        </c:txPr>
        <c:crossAx val="192978304"/>
        <c:crosses val="autoZero"/>
        <c:auto val="1"/>
        <c:lblAlgn val="ctr"/>
        <c:lblOffset val="0"/>
        <c:tickLblSkip val="1"/>
        <c:noMultiLvlLbl val="0"/>
      </c:catAx>
      <c:valAx>
        <c:axId val="192978304"/>
        <c:scaling>
          <c:orientation val="minMax"/>
          <c:max val="25000"/>
        </c:scaling>
        <c:delete val="0"/>
        <c:axPos val="l"/>
        <c:majorGridlines>
          <c:spPr>
            <a:ln w="3175">
              <a:solidFill>
                <a:srgbClr val="FFFFFF"/>
              </a:solidFill>
              <a:prstDash val="solid"/>
            </a:ln>
          </c:spPr>
        </c:majorGridlines>
        <c:numFmt formatCode="#\ ##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sz="1000" b="0" i="0" u="none" strike="noStrike" baseline="0">
                <a:solidFill>
                  <a:srgbClr val="000000"/>
                </a:solidFill>
                <a:latin typeface="Arial"/>
                <a:ea typeface="Arial"/>
                <a:cs typeface="Arial"/>
              </a:defRPr>
            </a:pPr>
            <a:endParaRPr lang="en-US"/>
          </a:p>
        </c:txPr>
        <c:crossAx val="192976768"/>
        <c:crosses val="autoZero"/>
        <c:crossBetween val="between"/>
      </c:valAx>
      <c:spPr>
        <a:solidFill>
          <a:schemeClr val="accent1">
            <a:lumMod val="20000"/>
            <a:lumOff val="80000"/>
          </a:schemeClr>
        </a:solidFill>
        <a:ln w="9525">
          <a:noFill/>
        </a:ln>
      </c:spPr>
    </c:plotArea>
    <c:legend>
      <c:legendPos val="t"/>
      <c:layout>
        <c:manualLayout>
          <c:xMode val="edge"/>
          <c:yMode val="edge"/>
          <c:x val="6.7757551167060837E-2"/>
          <c:y val="2.1455912605518906E-2"/>
          <c:w val="0.889612491598466"/>
          <c:h val="6.4664254805987087E-2"/>
        </c:manualLayout>
      </c:layout>
      <c:overlay val="0"/>
      <c:spPr>
        <a:solidFill>
          <a:schemeClr val="accent1">
            <a:lumMod val="20000"/>
            <a:lumOff val="80000"/>
          </a:schemeClr>
        </a:solidFill>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9525</xdr:rowOff>
    </xdr:from>
    <xdr:to>
      <xdr:col>9</xdr:col>
      <xdr:colOff>723900</xdr:colOff>
      <xdr:row>49</xdr:row>
      <xdr:rowOff>152400</xdr:rowOff>
    </xdr:to>
    <xdr:graphicFrame macro="">
      <xdr:nvGraphicFramePr>
        <xdr:cNvPr id="140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30</xdr:row>
      <xdr:rowOff>0</xdr:rowOff>
    </xdr:from>
    <xdr:to>
      <xdr:col>10</xdr:col>
      <xdr:colOff>28575</xdr:colOff>
      <xdr:row>30</xdr:row>
      <xdr:rowOff>104775</xdr:rowOff>
    </xdr:to>
    <xdr:sp macro="" textlink="">
      <xdr:nvSpPr>
        <xdr:cNvPr id="1411" name="Text Box 6"/>
        <xdr:cNvSpPr txBox="1">
          <a:spLocks noChangeArrowheads="1"/>
        </xdr:cNvSpPr>
      </xdr:nvSpPr>
      <xdr:spPr bwMode="auto">
        <a:xfrm>
          <a:off x="7848600" y="4810125"/>
          <a:ext cx="285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0</xdr:colOff>
      <xdr:row>47</xdr:row>
      <xdr:rowOff>85725</xdr:rowOff>
    </xdr:from>
    <xdr:to>
      <xdr:col>10</xdr:col>
      <xdr:colOff>28575</xdr:colOff>
      <xdr:row>48</xdr:row>
      <xdr:rowOff>28576</xdr:rowOff>
    </xdr:to>
    <xdr:sp macro="" textlink="">
      <xdr:nvSpPr>
        <xdr:cNvPr id="1412" name="Text Box 7"/>
        <xdr:cNvSpPr txBox="1">
          <a:spLocks noChangeArrowheads="1"/>
        </xdr:cNvSpPr>
      </xdr:nvSpPr>
      <xdr:spPr bwMode="auto">
        <a:xfrm>
          <a:off x="7848600" y="8134350"/>
          <a:ext cx="285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28576</xdr:colOff>
      <xdr:row>8</xdr:row>
      <xdr:rowOff>57150</xdr:rowOff>
    </xdr:from>
    <xdr:to>
      <xdr:col>9</xdr:col>
      <xdr:colOff>739589</xdr:colOff>
      <xdr:row>27</xdr:row>
      <xdr:rowOff>152400</xdr:rowOff>
    </xdr:to>
    <xdr:graphicFrame macro="">
      <xdr:nvGraphicFramePr>
        <xdr:cNvPr id="1414"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53</xdr:row>
      <xdr:rowOff>38100</xdr:rowOff>
    </xdr:from>
    <xdr:to>
      <xdr:col>10</xdr:col>
      <xdr:colOff>0</xdr:colOff>
      <xdr:row>72</xdr:row>
      <xdr:rowOff>0</xdr:rowOff>
    </xdr:to>
    <xdr:graphicFrame macro="">
      <xdr:nvGraphicFramePr>
        <xdr:cNvPr id="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9525</xdr:rowOff>
    </xdr:from>
    <xdr:to>
      <xdr:col>9</xdr:col>
      <xdr:colOff>723900</xdr:colOff>
      <xdr:row>49</xdr:row>
      <xdr:rowOff>152400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30</xdr:row>
      <xdr:rowOff>0</xdr:rowOff>
    </xdr:from>
    <xdr:to>
      <xdr:col>10</xdr:col>
      <xdr:colOff>28575</xdr:colOff>
      <xdr:row>30</xdr:row>
      <xdr:rowOff>104775</xdr:rowOff>
    </xdr:to>
    <xdr:sp macro="" textlink="">
      <xdr:nvSpPr>
        <xdr:cNvPr id="3" name="Text Box 6"/>
        <xdr:cNvSpPr txBox="1">
          <a:spLocks noChangeArrowheads="1"/>
        </xdr:cNvSpPr>
      </xdr:nvSpPr>
      <xdr:spPr bwMode="auto">
        <a:xfrm>
          <a:off x="7353300" y="4048125"/>
          <a:ext cx="285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0</xdr:colOff>
      <xdr:row>47</xdr:row>
      <xdr:rowOff>85725</xdr:rowOff>
    </xdr:from>
    <xdr:to>
      <xdr:col>10</xdr:col>
      <xdr:colOff>28575</xdr:colOff>
      <xdr:row>48</xdr:row>
      <xdr:rowOff>28576</xdr:rowOff>
    </xdr:to>
    <xdr:sp macro="" textlink="">
      <xdr:nvSpPr>
        <xdr:cNvPr id="4" name="Text Box 7"/>
        <xdr:cNvSpPr txBox="1">
          <a:spLocks noChangeArrowheads="1"/>
        </xdr:cNvSpPr>
      </xdr:nvSpPr>
      <xdr:spPr bwMode="auto">
        <a:xfrm>
          <a:off x="7353300" y="6886575"/>
          <a:ext cx="28575" cy="104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28576</xdr:colOff>
      <xdr:row>8</xdr:row>
      <xdr:rowOff>57150</xdr:rowOff>
    </xdr:from>
    <xdr:to>
      <xdr:col>9</xdr:col>
      <xdr:colOff>739589</xdr:colOff>
      <xdr:row>27</xdr:row>
      <xdr:rowOff>152400</xdr:rowOff>
    </xdr:to>
    <xdr:graphicFrame macro="">
      <xdr:nvGraphicFramePr>
        <xdr:cNvPr id="5"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53</xdr:row>
      <xdr:rowOff>38100</xdr:rowOff>
    </xdr:from>
    <xdr:to>
      <xdr:col>10</xdr:col>
      <xdr:colOff>0</xdr:colOff>
      <xdr:row>72</xdr:row>
      <xdr:rowOff>0</xdr:rowOff>
    </xdr:to>
    <xdr:graphicFrame macro="">
      <xdr:nvGraphicFramePr>
        <xdr:cNvPr id="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oecdshare.oecd.org/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pplic\APW94\SOPTABLE\ANNEXE\Restruct\ANXA01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EMP\Growth\GrowthDo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oecdshare.oecd.org/APPLIC/UOE/IND98/FIN95/F5_W.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Applic/UOE/Ind2001/calcul_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in.oecd.org\sdataELS\APPLIC\SID\EDUCAT\EAG\IND\1997\DATA\ENGLISH\E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6.1"/>
      <sheetName val="calcul_B6.2"/>
      <sheetName val="calcul_B6.1_enrl"/>
      <sheetName val="Calcul_B1.1"/>
      <sheetName val="Calcul_B1.1a"/>
      <sheetName val="calcul_B1.1b"/>
      <sheetName val="calcul_B1.1c"/>
      <sheetName val="calcul_B1.1d"/>
      <sheetName val="Calcul_B1.3"/>
    </sheetNames>
    <sheetDataSet>
      <sheetData sheetId="0" refreshError="1"/>
      <sheetData sheetId="1" refreshError="1"/>
      <sheetData sheetId="2" refreshError="1"/>
      <sheetData sheetId="3"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5.bin"/><Relationship Id="rId7" Type="http://schemas.openxmlformats.org/officeDocument/2006/relationships/customProperty" Target="../customProperty4.bin"/><Relationship Id="rId12" Type="http://schemas.openxmlformats.org/officeDocument/2006/relationships/customProperty" Target="../customProperty9.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9"/>
  <sheetViews>
    <sheetView showGridLines="0" tabSelected="1" zoomScale="85" zoomScaleNormal="85" workbookViewId="0">
      <selection sqref="A1:J1"/>
    </sheetView>
  </sheetViews>
  <sheetFormatPr defaultColWidth="11.42578125" defaultRowHeight="12.75"/>
  <cols>
    <col min="1" max="5" width="11.42578125" style="1" customWidth="1"/>
    <col min="6" max="6" width="7.42578125" style="1" customWidth="1"/>
    <col min="7" max="16384" width="11.42578125" style="1"/>
  </cols>
  <sheetData>
    <row r="1" spans="1:10" s="88" customFormat="1">
      <c r="A1" s="89" t="s">
        <v>191</v>
      </c>
    </row>
    <row r="2" spans="1:10" s="88" customFormat="1">
      <c r="A2" s="88">
        <v>4</v>
      </c>
      <c r="B2" s="88" t="s">
        <v>192</v>
      </c>
    </row>
    <row r="3" spans="1:10" s="88" customFormat="1">
      <c r="A3" s="88" t="s">
        <v>193</v>
      </c>
    </row>
    <row r="4" spans="1:10" s="88" customFormat="1">
      <c r="A4" s="89" t="s">
        <v>194</v>
      </c>
    </row>
    <row r="5" spans="1:10" s="88" customFormat="1"/>
    <row r="6" spans="1:10" s="15" customFormat="1">
      <c r="A6" s="79" t="s">
        <v>188</v>
      </c>
      <c r="B6" s="80"/>
      <c r="C6" s="80"/>
      <c r="D6" s="80"/>
      <c r="E6" s="80"/>
      <c r="F6" s="80"/>
      <c r="G6" s="80"/>
      <c r="H6" s="80"/>
      <c r="I6" s="80"/>
      <c r="J6" s="80"/>
    </row>
    <row r="7" spans="1:10" s="15" customFormat="1">
      <c r="A7" s="82" t="str">
        <f>'Data 4.10'!B8</f>
        <v>Annual expenditure per student from primary through tertiary education, 
in USD at current prices and current PPPs in 2012 (rounded at nearest 100)</v>
      </c>
      <c r="B7" s="82"/>
      <c r="C7" s="82"/>
      <c r="D7" s="82"/>
      <c r="E7" s="82"/>
      <c r="F7" s="82"/>
      <c r="G7" s="82"/>
      <c r="H7" s="82"/>
      <c r="I7" s="82"/>
      <c r="J7" s="82"/>
    </row>
    <row r="8" spans="1:10">
      <c r="A8" s="82"/>
      <c r="B8" s="82"/>
      <c r="C8" s="82"/>
      <c r="D8" s="82"/>
      <c r="E8" s="82"/>
      <c r="F8" s="82"/>
      <c r="G8" s="82"/>
      <c r="H8" s="82"/>
      <c r="I8" s="82"/>
      <c r="J8" s="82"/>
    </row>
    <row r="9" spans="1:10">
      <c r="A9" s="48"/>
      <c r="B9" s="48"/>
      <c r="C9" s="48"/>
      <c r="D9" s="48"/>
      <c r="E9" s="48"/>
      <c r="F9" s="48"/>
      <c r="G9" s="48"/>
      <c r="H9" s="48"/>
      <c r="I9" s="48"/>
      <c r="J9" s="48"/>
    </row>
    <row r="10" spans="1:10">
      <c r="A10" s="48"/>
      <c r="B10" s="48"/>
      <c r="C10" s="48"/>
      <c r="D10" s="48"/>
      <c r="E10" s="48"/>
      <c r="F10" s="48"/>
      <c r="G10" s="48"/>
      <c r="H10" s="48"/>
      <c r="I10" s="48"/>
      <c r="J10" s="48"/>
    </row>
    <row r="11" spans="1:10">
      <c r="A11" s="48"/>
      <c r="B11" s="48"/>
      <c r="C11" s="48"/>
      <c r="D11" s="48"/>
      <c r="E11" s="48"/>
      <c r="F11" s="48"/>
      <c r="G11" s="48"/>
      <c r="H11" s="48"/>
      <c r="I11" s="48"/>
      <c r="J11" s="48"/>
    </row>
    <row r="12" spans="1:10">
      <c r="A12" s="48"/>
      <c r="B12" s="48"/>
      <c r="C12" s="48"/>
      <c r="D12" s="48"/>
      <c r="E12" s="48"/>
      <c r="F12" s="48"/>
      <c r="G12" s="48"/>
      <c r="H12" s="48"/>
      <c r="I12" s="48"/>
      <c r="J12" s="48"/>
    </row>
    <row r="13" spans="1:10">
      <c r="A13" s="48"/>
      <c r="B13" s="48"/>
      <c r="C13" s="48"/>
      <c r="D13" s="48"/>
      <c r="E13" s="48"/>
      <c r="F13" s="48"/>
      <c r="G13" s="48"/>
      <c r="H13" s="48"/>
      <c r="I13" s="48"/>
      <c r="J13" s="48"/>
    </row>
    <row r="14" spans="1:10">
      <c r="A14" s="48"/>
      <c r="B14" s="48"/>
      <c r="C14" s="48"/>
      <c r="D14" s="48"/>
      <c r="E14" s="48"/>
      <c r="F14" s="48"/>
      <c r="G14" s="48"/>
      <c r="H14" s="48"/>
      <c r="I14" s="48"/>
      <c r="J14" s="48"/>
    </row>
    <row r="15" spans="1:10">
      <c r="A15" s="48"/>
      <c r="B15" s="48"/>
      <c r="C15" s="48"/>
      <c r="D15" s="48"/>
      <c r="E15" s="48"/>
      <c r="F15" s="48"/>
      <c r="G15" s="48"/>
      <c r="H15" s="48"/>
      <c r="I15" s="48"/>
      <c r="J15" s="48"/>
    </row>
    <row r="16" spans="1:10">
      <c r="A16" s="48"/>
      <c r="B16" s="48"/>
      <c r="C16" s="48"/>
      <c r="D16" s="48"/>
      <c r="E16" s="48"/>
      <c r="F16" s="48"/>
      <c r="G16" s="48"/>
      <c r="H16" s="48"/>
      <c r="I16" s="48"/>
      <c r="J16" s="48"/>
    </row>
    <row r="17" spans="1:10">
      <c r="A17" s="48"/>
      <c r="B17" s="48"/>
      <c r="C17" s="48"/>
      <c r="D17" s="48"/>
      <c r="E17" s="48"/>
      <c r="F17" s="48"/>
      <c r="G17" s="48"/>
      <c r="H17" s="48"/>
      <c r="I17" s="48"/>
      <c r="J17" s="48"/>
    </row>
    <row r="18" spans="1:10">
      <c r="A18" s="48"/>
      <c r="B18" s="48"/>
      <c r="C18" s="48"/>
      <c r="D18" s="48"/>
      <c r="E18" s="48"/>
      <c r="F18" s="48"/>
      <c r="G18" s="48"/>
      <c r="H18" s="48"/>
      <c r="I18" s="48"/>
      <c r="J18" s="48"/>
    </row>
    <row r="19" spans="1:10">
      <c r="A19" s="48"/>
      <c r="B19" s="48"/>
      <c r="C19" s="48"/>
      <c r="D19" s="48"/>
      <c r="E19" s="48"/>
      <c r="F19" s="48"/>
      <c r="G19" s="48"/>
      <c r="H19" s="48"/>
      <c r="I19" s="48"/>
      <c r="J19" s="48"/>
    </row>
    <row r="20" spans="1:10">
      <c r="A20" s="48"/>
      <c r="B20" s="48"/>
      <c r="C20" s="48"/>
      <c r="D20" s="48"/>
      <c r="E20" s="48"/>
      <c r="F20" s="48"/>
      <c r="G20" s="48"/>
      <c r="H20" s="48"/>
      <c r="I20" s="48"/>
      <c r="J20" s="48"/>
    </row>
    <row r="21" spans="1:10">
      <c r="A21" s="48"/>
      <c r="B21" s="48"/>
      <c r="C21" s="48"/>
      <c r="D21" s="48"/>
      <c r="E21" s="48"/>
      <c r="F21" s="48"/>
      <c r="G21" s="48"/>
      <c r="H21" s="48"/>
      <c r="I21" s="48"/>
      <c r="J21" s="48"/>
    </row>
    <row r="22" spans="1:10">
      <c r="A22" s="48"/>
      <c r="B22" s="48"/>
      <c r="C22" s="48"/>
      <c r="D22" s="48"/>
      <c r="E22" s="48"/>
      <c r="F22" s="48"/>
      <c r="G22" s="48"/>
      <c r="H22" s="48"/>
      <c r="I22" s="48"/>
      <c r="J22" s="48"/>
    </row>
    <row r="23" spans="1:10">
      <c r="A23" s="48"/>
      <c r="B23" s="48"/>
      <c r="C23" s="48"/>
      <c r="D23" s="48"/>
      <c r="E23" s="48"/>
      <c r="F23" s="48"/>
      <c r="G23" s="48"/>
      <c r="H23" s="48"/>
      <c r="I23" s="48"/>
      <c r="J23" s="48"/>
    </row>
    <row r="24" spans="1:10">
      <c r="A24" s="48"/>
      <c r="B24" s="48"/>
      <c r="C24" s="48"/>
      <c r="D24" s="48"/>
      <c r="E24" s="48"/>
      <c r="F24" s="48"/>
      <c r="G24" s="48"/>
      <c r="H24" s="48"/>
      <c r="I24" s="48"/>
      <c r="J24" s="48"/>
    </row>
    <row r="25" spans="1:10">
      <c r="A25" s="48"/>
      <c r="B25" s="48"/>
      <c r="C25" s="48"/>
      <c r="D25" s="48"/>
      <c r="E25" s="48"/>
      <c r="F25" s="48"/>
      <c r="G25" s="48"/>
      <c r="H25" s="48"/>
      <c r="I25" s="48"/>
      <c r="J25" s="48"/>
    </row>
    <row r="26" spans="1:10">
      <c r="A26" s="48"/>
      <c r="B26" s="48"/>
      <c r="C26" s="48"/>
      <c r="D26" s="48"/>
      <c r="E26" s="48"/>
      <c r="F26" s="48"/>
      <c r="G26" s="48"/>
      <c r="H26" s="48"/>
      <c r="I26" s="48"/>
      <c r="J26" s="48"/>
    </row>
    <row r="27" spans="1:10">
      <c r="A27" s="48"/>
      <c r="B27" s="48"/>
      <c r="C27" s="48"/>
      <c r="D27" s="48"/>
      <c r="E27" s="48"/>
      <c r="F27" s="48"/>
      <c r="G27" s="48"/>
      <c r="H27" s="48"/>
      <c r="I27" s="48"/>
      <c r="J27" s="48"/>
    </row>
    <row r="28" spans="1:10">
      <c r="A28" s="48"/>
      <c r="B28" s="48"/>
      <c r="C28" s="48"/>
      <c r="D28" s="48"/>
      <c r="E28" s="48"/>
      <c r="F28" s="48"/>
      <c r="G28" s="48"/>
      <c r="H28" s="48"/>
      <c r="I28" s="48"/>
      <c r="J28" s="48"/>
    </row>
    <row r="29" spans="1:10" ht="12.75" customHeight="1">
      <c r="A29" s="83" t="s">
        <v>186</v>
      </c>
      <c r="B29" s="81"/>
      <c r="C29" s="81"/>
      <c r="D29" s="81"/>
      <c r="E29" s="81"/>
      <c r="F29" s="81"/>
      <c r="G29" s="81"/>
      <c r="H29" s="81"/>
      <c r="I29" s="81"/>
      <c r="J29" s="81"/>
    </row>
    <row r="30" spans="1:10" ht="12.75" customHeight="1">
      <c r="A30" s="81" t="str">
        <f>'Data 4.11'!B8</f>
        <v>Index of change in public expenditure on educational institutions in percentage of GDP, for all levels of education</v>
      </c>
      <c r="B30" s="81"/>
      <c r="C30" s="81"/>
      <c r="D30" s="81"/>
      <c r="E30" s="81"/>
      <c r="F30" s="81"/>
      <c r="G30" s="81"/>
      <c r="H30" s="81"/>
      <c r="I30" s="81"/>
      <c r="J30" s="81"/>
    </row>
    <row r="31" spans="1:10">
      <c r="A31" s="49"/>
      <c r="B31" s="49"/>
      <c r="C31" s="49"/>
      <c r="D31" s="49"/>
      <c r="E31" s="49"/>
      <c r="F31" s="49"/>
      <c r="G31" s="50"/>
      <c r="H31" s="50"/>
      <c r="I31" s="50"/>
      <c r="J31" s="50"/>
    </row>
    <row r="32" spans="1:10">
      <c r="A32" s="48"/>
      <c r="B32" s="48"/>
      <c r="C32" s="48"/>
      <c r="D32" s="48"/>
      <c r="E32" s="48"/>
      <c r="F32" s="48"/>
      <c r="G32" s="48"/>
      <c r="H32" s="48"/>
      <c r="I32" s="48"/>
      <c r="J32" s="48"/>
    </row>
    <row r="33" spans="1:10">
      <c r="A33" s="48"/>
      <c r="B33" s="48"/>
      <c r="C33" s="48"/>
      <c r="D33" s="48"/>
      <c r="E33" s="48"/>
      <c r="F33" s="48"/>
      <c r="G33" s="48"/>
      <c r="H33" s="48"/>
      <c r="I33" s="48"/>
      <c r="J33" s="48"/>
    </row>
    <row r="34" spans="1:10">
      <c r="A34" s="48"/>
      <c r="B34" s="48"/>
      <c r="C34" s="48"/>
      <c r="D34" s="48"/>
      <c r="E34" s="48"/>
      <c r="F34" s="48"/>
      <c r="G34" s="48"/>
      <c r="H34" s="48"/>
      <c r="I34" s="48"/>
      <c r="J34" s="48"/>
    </row>
    <row r="35" spans="1:10">
      <c r="A35" s="48"/>
      <c r="B35" s="48"/>
      <c r="C35" s="48"/>
      <c r="D35" s="48"/>
      <c r="E35" s="48"/>
      <c r="F35" s="48"/>
      <c r="G35" s="48"/>
      <c r="H35" s="48"/>
      <c r="I35" s="48"/>
      <c r="J35" s="48"/>
    </row>
    <row r="36" spans="1:10">
      <c r="A36" s="48"/>
      <c r="B36" s="48"/>
      <c r="C36" s="48"/>
      <c r="D36" s="48"/>
      <c r="E36" s="48"/>
      <c r="F36" s="48"/>
      <c r="G36" s="48"/>
      <c r="H36" s="48"/>
      <c r="I36" s="48"/>
      <c r="J36" s="48"/>
    </row>
    <row r="37" spans="1:10">
      <c r="A37" s="48"/>
      <c r="B37" s="48"/>
      <c r="C37" s="48"/>
      <c r="D37" s="48"/>
      <c r="E37" s="48"/>
      <c r="F37" s="48"/>
      <c r="G37" s="48"/>
      <c r="H37" s="48"/>
      <c r="I37" s="48"/>
      <c r="J37" s="48"/>
    </row>
    <row r="38" spans="1:10">
      <c r="A38" s="48"/>
      <c r="B38" s="48"/>
      <c r="C38" s="48"/>
      <c r="D38" s="48"/>
      <c r="E38" s="48"/>
      <c r="F38" s="48"/>
      <c r="G38" s="48"/>
      <c r="H38" s="48"/>
      <c r="I38" s="48"/>
      <c r="J38" s="48"/>
    </row>
    <row r="39" spans="1:10">
      <c r="A39" s="48"/>
      <c r="B39" s="48"/>
      <c r="C39" s="48"/>
      <c r="D39" s="48"/>
      <c r="E39" s="48"/>
      <c r="F39" s="48"/>
      <c r="G39" s="48"/>
      <c r="H39" s="48"/>
      <c r="I39" s="48"/>
      <c r="J39" s="48"/>
    </row>
    <row r="40" spans="1:10">
      <c r="A40" s="48"/>
      <c r="B40" s="48"/>
      <c r="C40" s="48"/>
      <c r="D40" s="48"/>
      <c r="E40" s="48"/>
      <c r="F40" s="48"/>
      <c r="G40" s="48"/>
      <c r="H40" s="48"/>
      <c r="I40" s="48"/>
      <c r="J40" s="48"/>
    </row>
    <row r="41" spans="1:10">
      <c r="A41" s="48"/>
      <c r="B41" s="48"/>
      <c r="C41" s="48"/>
      <c r="D41" s="48"/>
      <c r="E41" s="48"/>
      <c r="F41" s="48"/>
      <c r="G41" s="48"/>
      <c r="H41" s="48"/>
      <c r="I41" s="48"/>
      <c r="J41" s="48"/>
    </row>
    <row r="42" spans="1:10">
      <c r="A42" s="48"/>
      <c r="B42" s="48"/>
      <c r="C42" s="48"/>
      <c r="D42" s="48"/>
      <c r="E42" s="48"/>
      <c r="F42" s="48"/>
      <c r="G42" s="48"/>
      <c r="H42" s="48"/>
      <c r="I42" s="48"/>
      <c r="J42" s="48"/>
    </row>
    <row r="43" spans="1:10">
      <c r="A43" s="48"/>
      <c r="B43" s="48"/>
      <c r="C43" s="48"/>
      <c r="D43" s="48"/>
      <c r="E43" s="48"/>
      <c r="F43" s="48"/>
      <c r="G43" s="48"/>
      <c r="H43" s="48"/>
      <c r="I43" s="48"/>
      <c r="J43" s="48"/>
    </row>
    <row r="44" spans="1:10">
      <c r="A44" s="48"/>
      <c r="B44" s="48"/>
      <c r="C44" s="48"/>
      <c r="D44" s="48"/>
      <c r="E44" s="48"/>
      <c r="F44" s="48"/>
      <c r="G44" s="48"/>
      <c r="H44" s="48"/>
      <c r="I44" s="48"/>
      <c r="J44" s="48"/>
    </row>
    <row r="45" spans="1:10">
      <c r="A45" s="48"/>
      <c r="B45" s="48"/>
      <c r="C45" s="48"/>
      <c r="D45" s="48"/>
      <c r="E45" s="48"/>
      <c r="F45" s="48"/>
      <c r="G45" s="48"/>
      <c r="H45" s="48"/>
      <c r="I45" s="48"/>
      <c r="J45" s="48"/>
    </row>
    <row r="46" spans="1:10">
      <c r="A46" s="48"/>
      <c r="B46" s="48"/>
      <c r="C46" s="48"/>
      <c r="D46" s="48"/>
      <c r="E46" s="48"/>
      <c r="F46" s="48"/>
      <c r="G46" s="48"/>
      <c r="H46" s="48"/>
      <c r="I46" s="48"/>
      <c r="J46" s="48"/>
    </row>
    <row r="47" spans="1:10">
      <c r="A47" s="48"/>
      <c r="B47" s="48"/>
      <c r="C47" s="48"/>
      <c r="D47" s="48"/>
      <c r="E47" s="48"/>
      <c r="F47" s="48"/>
      <c r="G47" s="48"/>
      <c r="H47" s="48"/>
      <c r="I47" s="51"/>
      <c r="J47" s="51"/>
    </row>
    <row r="48" spans="1:10" ht="12.75" customHeight="1">
      <c r="A48" s="48"/>
      <c r="B48" s="48"/>
      <c r="C48" s="48"/>
      <c r="D48" s="48"/>
      <c r="E48" s="48"/>
      <c r="F48" s="48"/>
      <c r="G48" s="12"/>
      <c r="H48" s="12"/>
      <c r="I48" s="12"/>
      <c r="J48" s="12"/>
    </row>
    <row r="49" spans="1:16">
      <c r="A49" s="2"/>
      <c r="B49" s="2"/>
      <c r="C49" s="2"/>
      <c r="D49" s="2"/>
      <c r="E49" s="2"/>
      <c r="F49" s="2"/>
      <c r="G49" s="2"/>
      <c r="H49" s="2"/>
      <c r="I49" s="2"/>
      <c r="J49" s="2"/>
    </row>
    <row r="50" spans="1:16">
      <c r="A50" s="2"/>
      <c r="B50" s="2"/>
      <c r="C50" s="2"/>
      <c r="D50" s="2"/>
      <c r="E50" s="2"/>
      <c r="F50" s="2"/>
      <c r="G50" s="2"/>
      <c r="H50" s="2"/>
      <c r="I50" s="2"/>
      <c r="J50" s="2"/>
    </row>
    <row r="51" spans="1:16">
      <c r="A51" s="2"/>
      <c r="B51" s="2"/>
      <c r="C51" s="2"/>
      <c r="D51" s="2"/>
      <c r="E51" s="2"/>
      <c r="F51" s="2"/>
      <c r="G51" s="2"/>
      <c r="H51" s="2"/>
      <c r="I51" s="2"/>
      <c r="J51" s="2"/>
      <c r="K51" s="2"/>
      <c r="L51" s="2"/>
      <c r="M51" s="2"/>
      <c r="N51" s="2"/>
      <c r="O51" s="2"/>
      <c r="P51" s="2"/>
    </row>
    <row r="52" spans="1:16" s="54" customFormat="1">
      <c r="A52" s="77" t="s">
        <v>189</v>
      </c>
      <c r="B52" s="77"/>
      <c r="C52" s="77"/>
      <c r="D52" s="77"/>
      <c r="E52" s="77"/>
      <c r="F52" s="77"/>
      <c r="G52" s="77"/>
      <c r="H52" s="77"/>
      <c r="I52" s="77"/>
      <c r="J52" s="77"/>
    </row>
    <row r="53" spans="1:16" s="54" customFormat="1">
      <c r="A53" s="78" t="s">
        <v>179</v>
      </c>
      <c r="B53" s="78"/>
      <c r="C53" s="78"/>
      <c r="D53" s="78"/>
      <c r="E53" s="78"/>
      <c r="F53" s="78"/>
      <c r="G53" s="78"/>
      <c r="H53" s="78"/>
      <c r="I53" s="78"/>
      <c r="J53" s="78"/>
    </row>
    <row r="54" spans="1:16" s="54" customFormat="1">
      <c r="A54" s="55"/>
      <c r="B54" s="55"/>
      <c r="C54" s="55"/>
      <c r="D54" s="55"/>
      <c r="E54" s="55"/>
      <c r="F54" s="55"/>
      <c r="G54" s="55"/>
      <c r="H54" s="55"/>
      <c r="I54" s="55"/>
      <c r="J54" s="55"/>
    </row>
    <row r="55" spans="1:16" s="54" customFormat="1">
      <c r="A55" s="55"/>
      <c r="B55" s="55"/>
      <c r="C55" s="55"/>
      <c r="D55" s="55"/>
      <c r="E55" s="55"/>
      <c r="F55" s="55"/>
      <c r="G55" s="55"/>
      <c r="H55" s="55"/>
      <c r="I55" s="55"/>
      <c r="J55" s="55"/>
    </row>
    <row r="56" spans="1:16" s="54" customFormat="1">
      <c r="A56" s="55"/>
      <c r="B56" s="55"/>
      <c r="C56" s="55"/>
      <c r="D56" s="55"/>
      <c r="E56" s="55"/>
      <c r="F56" s="55"/>
      <c r="G56" s="55"/>
      <c r="H56" s="55"/>
      <c r="I56" s="55"/>
      <c r="J56" s="55"/>
    </row>
    <row r="57" spans="1:16" s="54" customFormat="1">
      <c r="A57" s="55"/>
      <c r="B57" s="55"/>
      <c r="C57" s="55"/>
      <c r="D57" s="55"/>
      <c r="E57" s="55"/>
      <c r="F57" s="55"/>
      <c r="G57" s="55"/>
      <c r="H57" s="55"/>
      <c r="I57" s="55"/>
      <c r="J57" s="55"/>
    </row>
    <row r="58" spans="1:16" s="54" customFormat="1">
      <c r="A58" s="55"/>
      <c r="B58" s="55"/>
      <c r="C58" s="55"/>
      <c r="D58" s="55"/>
      <c r="E58" s="55"/>
      <c r="F58" s="55"/>
      <c r="G58" s="55"/>
      <c r="H58" s="55"/>
      <c r="I58" s="55"/>
      <c r="J58" s="55"/>
    </row>
    <row r="59" spans="1:16" s="54" customFormat="1">
      <c r="A59" s="56"/>
      <c r="B59" s="56"/>
      <c r="C59" s="56"/>
      <c r="D59" s="56"/>
      <c r="E59" s="56"/>
      <c r="F59" s="56"/>
      <c r="G59" s="56"/>
      <c r="H59" s="56"/>
      <c r="I59" s="56"/>
      <c r="J59" s="56"/>
    </row>
    <row r="60" spans="1:16" s="54" customFormat="1">
      <c r="A60" s="56"/>
      <c r="B60" s="56"/>
      <c r="C60" s="56"/>
      <c r="D60" s="56"/>
      <c r="E60" s="56"/>
      <c r="F60" s="56"/>
      <c r="G60" s="56"/>
      <c r="H60" s="56"/>
      <c r="I60" s="56"/>
      <c r="J60" s="56"/>
    </row>
    <row r="61" spans="1:16" s="54" customFormat="1" ht="15">
      <c r="A61" s="57"/>
      <c r="B61" s="56"/>
      <c r="C61" s="56"/>
      <c r="D61" s="56"/>
      <c r="E61" s="56"/>
      <c r="F61" s="56"/>
      <c r="G61" s="56"/>
      <c r="H61" s="56"/>
      <c r="I61" s="56"/>
      <c r="J61" s="56"/>
    </row>
    <row r="62" spans="1:16" s="54" customFormat="1">
      <c r="A62" s="55"/>
      <c r="B62" s="55"/>
      <c r="C62" s="55"/>
      <c r="D62" s="55"/>
      <c r="E62" s="55"/>
      <c r="F62" s="55"/>
      <c r="G62" s="55"/>
      <c r="H62" s="55"/>
      <c r="I62" s="55"/>
      <c r="J62" s="55"/>
    </row>
    <row r="63" spans="1:16" s="54" customFormat="1">
      <c r="A63" s="55"/>
      <c r="B63" s="55"/>
      <c r="C63" s="55"/>
      <c r="D63" s="55"/>
      <c r="E63" s="55"/>
      <c r="F63" s="55"/>
      <c r="G63" s="55"/>
      <c r="H63" s="55"/>
      <c r="I63" s="55"/>
      <c r="J63" s="55"/>
    </row>
    <row r="64" spans="1:16" s="54" customFormat="1">
      <c r="A64" s="55"/>
      <c r="B64" s="55"/>
      <c r="C64" s="55"/>
      <c r="D64" s="55"/>
      <c r="E64" s="55"/>
      <c r="F64" s="55"/>
      <c r="G64" s="55"/>
      <c r="H64" s="55"/>
      <c r="I64" s="55"/>
      <c r="J64" s="55"/>
    </row>
    <row r="65" spans="1:10" s="54" customFormat="1">
      <c r="A65" s="55"/>
      <c r="B65" s="55"/>
      <c r="C65" s="55"/>
      <c r="D65" s="55"/>
      <c r="E65" s="55"/>
      <c r="F65" s="55"/>
      <c r="G65" s="55"/>
      <c r="H65" s="55"/>
      <c r="I65" s="55"/>
      <c r="J65" s="55"/>
    </row>
    <row r="66" spans="1:10" s="54" customFormat="1">
      <c r="A66" s="55"/>
      <c r="B66" s="55"/>
      <c r="C66" s="55"/>
      <c r="D66" s="55"/>
      <c r="E66" s="55"/>
      <c r="F66" s="55"/>
      <c r="G66" s="55"/>
      <c r="H66" s="55"/>
      <c r="I66" s="55"/>
      <c r="J66" s="55"/>
    </row>
    <row r="67" spans="1:10" s="54" customFormat="1">
      <c r="A67" s="55"/>
      <c r="B67" s="55"/>
      <c r="C67" s="55"/>
      <c r="D67" s="55"/>
      <c r="E67" s="55"/>
      <c r="F67" s="55"/>
      <c r="G67" s="55"/>
      <c r="H67" s="55"/>
      <c r="I67" s="55"/>
      <c r="J67" s="55"/>
    </row>
    <row r="68" spans="1:10" s="54" customFormat="1">
      <c r="A68" s="55"/>
      <c r="B68" s="55"/>
      <c r="C68" s="55"/>
      <c r="D68" s="55"/>
      <c r="E68" s="55"/>
      <c r="F68" s="55"/>
      <c r="G68" s="55"/>
      <c r="H68" s="55"/>
      <c r="I68" s="55"/>
      <c r="J68" s="55"/>
    </row>
    <row r="69" spans="1:10" s="54" customFormat="1">
      <c r="A69" s="55"/>
      <c r="B69" s="55"/>
      <c r="C69" s="55"/>
      <c r="D69" s="55"/>
      <c r="E69" s="55"/>
      <c r="F69" s="55"/>
      <c r="G69" s="55"/>
      <c r="H69" s="55"/>
      <c r="I69" s="55"/>
      <c r="J69" s="55"/>
    </row>
    <row r="70" spans="1:10" s="54" customFormat="1">
      <c r="A70" s="55"/>
      <c r="B70" s="55"/>
      <c r="C70" s="55"/>
      <c r="D70" s="55"/>
      <c r="E70" s="55"/>
      <c r="F70" s="55"/>
      <c r="G70" s="55"/>
      <c r="H70" s="55"/>
      <c r="I70" s="55"/>
      <c r="J70" s="55"/>
    </row>
    <row r="71" spans="1:10" s="54" customFormat="1">
      <c r="A71" s="55"/>
      <c r="B71" s="55"/>
      <c r="C71" s="55"/>
      <c r="D71" s="55"/>
      <c r="E71" s="55"/>
      <c r="F71" s="55"/>
      <c r="G71" s="55"/>
      <c r="H71" s="55"/>
      <c r="I71" s="55"/>
      <c r="J71" s="55"/>
    </row>
    <row r="72" spans="1:10" s="54" customFormat="1">
      <c r="A72" s="55"/>
      <c r="B72" s="55"/>
      <c r="C72" s="55"/>
      <c r="D72" s="55"/>
      <c r="E72" s="55"/>
      <c r="F72" s="55"/>
      <c r="G72" s="55"/>
      <c r="H72" s="55"/>
      <c r="I72" s="55"/>
      <c r="J72" s="55"/>
    </row>
    <row r="73" spans="1:10">
      <c r="A73" s="3" t="s">
        <v>87</v>
      </c>
      <c r="B73" s="2"/>
      <c r="C73" s="2"/>
      <c r="D73" s="2"/>
      <c r="E73" s="2"/>
      <c r="F73" s="2"/>
      <c r="G73" s="2"/>
      <c r="H73" s="2"/>
      <c r="I73" s="2"/>
      <c r="J73" s="2"/>
    </row>
    <row r="75" spans="1:10">
      <c r="A75" s="3" t="s">
        <v>89</v>
      </c>
    </row>
    <row r="78" spans="1:10">
      <c r="A78" s="1" t="s">
        <v>88</v>
      </c>
    </row>
    <row r="79" spans="1:10">
      <c r="A79" s="1" t="s">
        <v>9</v>
      </c>
    </row>
  </sheetData>
  <mergeCells count="6">
    <mergeCell ref="A52:J52"/>
    <mergeCell ref="A53:J53"/>
    <mergeCell ref="A6:J6"/>
    <mergeCell ref="A30:J30"/>
    <mergeCell ref="A7:J8"/>
    <mergeCell ref="A29:J29"/>
  </mergeCells>
  <phoneticPr fontId="26" type="noConversion"/>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48" orientation="portrait" r:id="rId3"/>
  <headerFooter>
    <oddFooter>&amp;R  OECD Society at a Glance 2016 via http://oe.cd/sag - &amp;A</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9"/>
  <sheetViews>
    <sheetView showGridLines="0" topLeftCell="A16" zoomScale="85" zoomScaleNormal="85" workbookViewId="0">
      <selection sqref="A1:J1"/>
    </sheetView>
  </sheetViews>
  <sheetFormatPr defaultColWidth="11.42578125" defaultRowHeight="12.75"/>
  <cols>
    <col min="1" max="5" width="11.42578125" style="1" customWidth="1"/>
    <col min="6" max="6" width="7.42578125" style="1" customWidth="1"/>
    <col min="7" max="16384" width="11.42578125" style="1"/>
  </cols>
  <sheetData>
    <row r="1" spans="1:10" s="88" customFormat="1">
      <c r="A1" s="89" t="s">
        <v>191</v>
      </c>
    </row>
    <row r="2" spans="1:10" s="88" customFormat="1">
      <c r="A2" s="88">
        <v>4</v>
      </c>
      <c r="B2" s="88" t="s">
        <v>192</v>
      </c>
    </row>
    <row r="3" spans="1:10" s="88" customFormat="1">
      <c r="A3" s="88" t="s">
        <v>193</v>
      </c>
    </row>
    <row r="4" spans="1:10" s="88" customFormat="1">
      <c r="A4" s="89" t="s">
        <v>194</v>
      </c>
    </row>
    <row r="5" spans="1:10" s="88" customFormat="1"/>
    <row r="6" spans="1:10" s="15" customFormat="1">
      <c r="A6" s="79" t="s">
        <v>185</v>
      </c>
      <c r="B6" s="80"/>
      <c r="C6" s="80"/>
      <c r="D6" s="80"/>
      <c r="E6" s="80"/>
      <c r="F6" s="80"/>
      <c r="G6" s="80"/>
      <c r="H6" s="80"/>
      <c r="I6" s="80"/>
      <c r="J6" s="80"/>
    </row>
    <row r="7" spans="1:10" s="15" customFormat="1">
      <c r="A7" s="82" t="str">
        <f>'Data 4.10'!B9</f>
        <v>Dépenses annuelles par élève/étudiant du primaire au tertiaire, en dollars US courants convertis à l'aide des PPA, 
en 2012 (arrondi à la centaine la plus proche)</v>
      </c>
      <c r="B7" s="82"/>
      <c r="C7" s="82"/>
      <c r="D7" s="82"/>
      <c r="E7" s="82"/>
      <c r="F7" s="82"/>
      <c r="G7" s="82"/>
      <c r="H7" s="82"/>
      <c r="I7" s="82"/>
      <c r="J7" s="82"/>
    </row>
    <row r="8" spans="1:10">
      <c r="A8" s="82"/>
      <c r="B8" s="82"/>
      <c r="C8" s="82"/>
      <c r="D8" s="82"/>
      <c r="E8" s="82"/>
      <c r="F8" s="82"/>
      <c r="G8" s="82"/>
      <c r="H8" s="82"/>
      <c r="I8" s="82"/>
      <c r="J8" s="82"/>
    </row>
    <row r="9" spans="1:10">
      <c r="A9" s="48"/>
      <c r="B9" s="48"/>
      <c r="C9" s="48"/>
      <c r="D9" s="48"/>
      <c r="E9" s="48"/>
      <c r="F9" s="48"/>
      <c r="G9" s="48"/>
      <c r="H9" s="48"/>
      <c r="I9" s="48"/>
      <c r="J9" s="48"/>
    </row>
    <row r="10" spans="1:10">
      <c r="A10" s="48"/>
      <c r="B10" s="48"/>
      <c r="C10" s="48"/>
      <c r="D10" s="48"/>
      <c r="E10" s="48"/>
      <c r="F10" s="48"/>
      <c r="G10" s="48"/>
      <c r="H10" s="48"/>
      <c r="I10" s="48"/>
      <c r="J10" s="48"/>
    </row>
    <row r="11" spans="1:10">
      <c r="A11" s="48"/>
      <c r="B11" s="48"/>
      <c r="C11" s="48"/>
      <c r="D11" s="48"/>
      <c r="E11" s="48"/>
      <c r="F11" s="48"/>
      <c r="G11" s="48"/>
      <c r="H11" s="48"/>
      <c r="I11" s="48"/>
      <c r="J11" s="48"/>
    </row>
    <row r="12" spans="1:10">
      <c r="A12" s="48"/>
      <c r="B12" s="48"/>
      <c r="C12" s="48"/>
      <c r="D12" s="48"/>
      <c r="E12" s="48"/>
      <c r="F12" s="48"/>
      <c r="G12" s="48"/>
      <c r="H12" s="48"/>
      <c r="I12" s="48"/>
      <c r="J12" s="48"/>
    </row>
    <row r="13" spans="1:10">
      <c r="A13" s="48"/>
      <c r="B13" s="48"/>
      <c r="C13" s="48"/>
      <c r="D13" s="48"/>
      <c r="E13" s="48"/>
      <c r="F13" s="48"/>
      <c r="G13" s="48"/>
      <c r="H13" s="48"/>
      <c r="I13" s="48"/>
      <c r="J13" s="48"/>
    </row>
    <row r="14" spans="1:10">
      <c r="A14" s="48"/>
      <c r="B14" s="48"/>
      <c r="C14" s="48"/>
      <c r="D14" s="48"/>
      <c r="E14" s="48"/>
      <c r="F14" s="48"/>
      <c r="G14" s="48"/>
      <c r="H14" s="48"/>
      <c r="I14" s="48"/>
      <c r="J14" s="48"/>
    </row>
    <row r="15" spans="1:10">
      <c r="A15" s="48"/>
      <c r="B15" s="48"/>
      <c r="C15" s="48"/>
      <c r="D15" s="48"/>
      <c r="E15" s="48"/>
      <c r="F15" s="48"/>
      <c r="G15" s="48"/>
      <c r="H15" s="48"/>
      <c r="I15" s="48"/>
      <c r="J15" s="48"/>
    </row>
    <row r="16" spans="1:10">
      <c r="A16" s="48"/>
      <c r="B16" s="48"/>
      <c r="C16" s="48"/>
      <c r="D16" s="48"/>
      <c r="E16" s="48"/>
      <c r="F16" s="48"/>
      <c r="G16" s="48"/>
      <c r="H16" s="48"/>
      <c r="I16" s="48"/>
      <c r="J16" s="48"/>
    </row>
    <row r="17" spans="1:10">
      <c r="A17" s="48"/>
      <c r="B17" s="48"/>
      <c r="C17" s="48"/>
      <c r="D17" s="48"/>
      <c r="E17" s="48"/>
      <c r="F17" s="48"/>
      <c r="G17" s="48"/>
      <c r="H17" s="48"/>
      <c r="I17" s="48"/>
      <c r="J17" s="48"/>
    </row>
    <row r="18" spans="1:10">
      <c r="A18" s="48"/>
      <c r="B18" s="48"/>
      <c r="C18" s="48"/>
      <c r="D18" s="48"/>
      <c r="E18" s="48"/>
      <c r="F18" s="48"/>
      <c r="G18" s="48"/>
      <c r="H18" s="48"/>
      <c r="I18" s="48"/>
      <c r="J18" s="48"/>
    </row>
    <row r="19" spans="1:10">
      <c r="A19" s="48"/>
      <c r="B19" s="48"/>
      <c r="C19" s="48"/>
      <c r="D19" s="48"/>
      <c r="E19" s="48"/>
      <c r="F19" s="48"/>
      <c r="G19" s="48"/>
      <c r="H19" s="48"/>
      <c r="I19" s="48"/>
      <c r="J19" s="48"/>
    </row>
    <row r="20" spans="1:10">
      <c r="A20" s="48"/>
      <c r="B20" s="48"/>
      <c r="C20" s="48"/>
      <c r="D20" s="48"/>
      <c r="E20" s="48"/>
      <c r="F20" s="48"/>
      <c r="G20" s="48"/>
      <c r="H20" s="48"/>
      <c r="I20" s="48"/>
      <c r="J20" s="48"/>
    </row>
    <row r="21" spans="1:10">
      <c r="A21" s="48"/>
      <c r="B21" s="48"/>
      <c r="C21" s="48"/>
      <c r="D21" s="48"/>
      <c r="E21" s="48"/>
      <c r="F21" s="48"/>
      <c r="G21" s="48"/>
      <c r="H21" s="48"/>
      <c r="I21" s="48"/>
      <c r="J21" s="48"/>
    </row>
    <row r="22" spans="1:10">
      <c r="A22" s="48"/>
      <c r="B22" s="48"/>
      <c r="C22" s="48"/>
      <c r="D22" s="48"/>
      <c r="E22" s="48"/>
      <c r="F22" s="48"/>
      <c r="G22" s="48"/>
      <c r="H22" s="48"/>
      <c r="I22" s="48"/>
      <c r="J22" s="48"/>
    </row>
    <row r="23" spans="1:10">
      <c r="A23" s="48"/>
      <c r="B23" s="48"/>
      <c r="C23" s="48"/>
      <c r="D23" s="48"/>
      <c r="E23" s="48"/>
      <c r="F23" s="48"/>
      <c r="G23" s="48"/>
      <c r="H23" s="48"/>
      <c r="I23" s="48"/>
      <c r="J23" s="48"/>
    </row>
    <row r="24" spans="1:10">
      <c r="A24" s="48"/>
      <c r="B24" s="48"/>
      <c r="C24" s="48"/>
      <c r="D24" s="48"/>
      <c r="E24" s="48"/>
      <c r="F24" s="48"/>
      <c r="G24" s="48"/>
      <c r="H24" s="48"/>
      <c r="I24" s="48"/>
      <c r="J24" s="48"/>
    </row>
    <row r="25" spans="1:10">
      <c r="A25" s="48"/>
      <c r="B25" s="48"/>
      <c r="C25" s="48"/>
      <c r="D25" s="48"/>
      <c r="E25" s="48"/>
      <c r="F25" s="48"/>
      <c r="G25" s="48"/>
      <c r="H25" s="48"/>
      <c r="I25" s="48"/>
      <c r="J25" s="48"/>
    </row>
    <row r="26" spans="1:10">
      <c r="A26" s="48"/>
      <c r="B26" s="48"/>
      <c r="C26" s="48"/>
      <c r="D26" s="48"/>
      <c r="E26" s="48"/>
      <c r="F26" s="48"/>
      <c r="G26" s="48"/>
      <c r="H26" s="48"/>
      <c r="I26" s="48"/>
      <c r="J26" s="48"/>
    </row>
    <row r="27" spans="1:10">
      <c r="A27" s="48"/>
      <c r="B27" s="48"/>
      <c r="C27" s="48"/>
      <c r="D27" s="48"/>
      <c r="E27" s="48"/>
      <c r="F27" s="48"/>
      <c r="G27" s="48"/>
      <c r="H27" s="48"/>
      <c r="I27" s="48"/>
      <c r="J27" s="48"/>
    </row>
    <row r="28" spans="1:10">
      <c r="A28" s="48"/>
      <c r="B28" s="48"/>
      <c r="C28" s="48"/>
      <c r="D28" s="48"/>
      <c r="E28" s="48"/>
      <c r="F28" s="48"/>
      <c r="G28" s="48"/>
      <c r="H28" s="48"/>
      <c r="I28" s="48"/>
      <c r="J28" s="48"/>
    </row>
    <row r="29" spans="1:10" ht="12.75" customHeight="1">
      <c r="A29" s="83" t="str">
        <f>'Data 4.11'!A7:D7</f>
        <v>4.11.  Baisse des dépenses publiques d'éducation en pourcentage du PIB entre 2010 et 2012</v>
      </c>
      <c r="B29" s="81"/>
      <c r="C29" s="81"/>
      <c r="D29" s="81"/>
      <c r="E29" s="81"/>
      <c r="F29" s="81"/>
      <c r="G29" s="81"/>
      <c r="H29" s="81"/>
      <c r="I29" s="81"/>
      <c r="J29" s="81"/>
    </row>
    <row r="30" spans="1:10" ht="12.75" customHeight="1">
      <c r="A30" s="81" t="str">
        <f>'Data 4.11'!B9</f>
        <v>Indice de variation des dépenses au titre des établissements d'enseignement en pourcentage du PIB, tous niveaux d'enseignement confondus</v>
      </c>
      <c r="B30" s="81"/>
      <c r="C30" s="81"/>
      <c r="D30" s="81"/>
      <c r="E30" s="81"/>
      <c r="F30" s="81"/>
      <c r="G30" s="81"/>
      <c r="H30" s="81"/>
      <c r="I30" s="81"/>
      <c r="J30" s="81"/>
    </row>
    <row r="31" spans="1:10">
      <c r="A31" s="49"/>
      <c r="B31" s="49"/>
      <c r="C31" s="49"/>
      <c r="D31" s="49"/>
      <c r="E31" s="49"/>
      <c r="F31" s="49"/>
      <c r="G31" s="50"/>
      <c r="H31" s="50"/>
      <c r="I31" s="50"/>
      <c r="J31" s="50"/>
    </row>
    <row r="32" spans="1:10">
      <c r="A32" s="48"/>
      <c r="B32" s="48"/>
      <c r="C32" s="48"/>
      <c r="D32" s="48"/>
      <c r="E32" s="48"/>
      <c r="F32" s="48"/>
      <c r="G32" s="48"/>
      <c r="H32" s="48"/>
      <c r="I32" s="48"/>
      <c r="J32" s="48"/>
    </row>
    <row r="33" spans="1:10">
      <c r="A33" s="48"/>
      <c r="B33" s="48"/>
      <c r="C33" s="48"/>
      <c r="D33" s="48"/>
      <c r="E33" s="48"/>
      <c r="F33" s="48"/>
      <c r="G33" s="48"/>
      <c r="H33" s="48"/>
      <c r="I33" s="48"/>
      <c r="J33" s="48"/>
    </row>
    <row r="34" spans="1:10">
      <c r="A34" s="48"/>
      <c r="B34" s="48"/>
      <c r="C34" s="48"/>
      <c r="D34" s="48"/>
      <c r="E34" s="48"/>
      <c r="F34" s="48"/>
      <c r="G34" s="48"/>
      <c r="H34" s="48"/>
      <c r="I34" s="48"/>
      <c r="J34" s="48"/>
    </row>
    <row r="35" spans="1:10">
      <c r="A35" s="48"/>
      <c r="B35" s="48"/>
      <c r="C35" s="48"/>
      <c r="D35" s="48"/>
      <c r="E35" s="48"/>
      <c r="F35" s="48"/>
      <c r="G35" s="48"/>
      <c r="H35" s="48"/>
      <c r="I35" s="48"/>
      <c r="J35" s="48"/>
    </row>
    <row r="36" spans="1:10">
      <c r="A36" s="48"/>
      <c r="B36" s="48"/>
      <c r="C36" s="48"/>
      <c r="D36" s="48"/>
      <c r="E36" s="48"/>
      <c r="F36" s="48"/>
      <c r="G36" s="48"/>
      <c r="H36" s="48"/>
      <c r="I36" s="48"/>
      <c r="J36" s="48"/>
    </row>
    <row r="37" spans="1:10">
      <c r="A37" s="48"/>
      <c r="B37" s="48"/>
      <c r="C37" s="48"/>
      <c r="D37" s="48"/>
      <c r="E37" s="48"/>
      <c r="F37" s="48"/>
      <c r="G37" s="48"/>
      <c r="H37" s="48"/>
      <c r="I37" s="48"/>
      <c r="J37" s="48"/>
    </row>
    <row r="38" spans="1:10">
      <c r="A38" s="48"/>
      <c r="B38" s="48"/>
      <c r="C38" s="48"/>
      <c r="D38" s="48"/>
      <c r="E38" s="48"/>
      <c r="F38" s="48"/>
      <c r="G38" s="48"/>
      <c r="H38" s="48"/>
      <c r="I38" s="48"/>
      <c r="J38" s="48"/>
    </row>
    <row r="39" spans="1:10">
      <c r="A39" s="48"/>
      <c r="B39" s="48"/>
      <c r="C39" s="48"/>
      <c r="D39" s="48"/>
      <c r="E39" s="48"/>
      <c r="F39" s="48"/>
      <c r="G39" s="48"/>
      <c r="H39" s="48"/>
      <c r="I39" s="48"/>
      <c r="J39" s="48"/>
    </row>
    <row r="40" spans="1:10">
      <c r="A40" s="48"/>
      <c r="B40" s="48"/>
      <c r="C40" s="48"/>
      <c r="D40" s="48"/>
      <c r="E40" s="48"/>
      <c r="F40" s="48"/>
      <c r="G40" s="48"/>
      <c r="H40" s="48"/>
      <c r="I40" s="48"/>
      <c r="J40" s="48"/>
    </row>
    <row r="41" spans="1:10">
      <c r="A41" s="48"/>
      <c r="B41" s="48"/>
      <c r="C41" s="48"/>
      <c r="D41" s="48"/>
      <c r="E41" s="48"/>
      <c r="F41" s="48"/>
      <c r="G41" s="48"/>
      <c r="H41" s="48"/>
      <c r="I41" s="48"/>
      <c r="J41" s="48"/>
    </row>
    <row r="42" spans="1:10">
      <c r="A42" s="48"/>
      <c r="B42" s="48"/>
      <c r="C42" s="48"/>
      <c r="D42" s="48"/>
      <c r="E42" s="48"/>
      <c r="F42" s="48"/>
      <c r="G42" s="48"/>
      <c r="H42" s="48"/>
      <c r="I42" s="48"/>
      <c r="J42" s="48"/>
    </row>
    <row r="43" spans="1:10">
      <c r="A43" s="48"/>
      <c r="B43" s="48"/>
      <c r="C43" s="48"/>
      <c r="D43" s="48"/>
      <c r="E43" s="48"/>
      <c r="F43" s="48"/>
      <c r="G43" s="48"/>
      <c r="H43" s="48"/>
      <c r="I43" s="48"/>
      <c r="J43" s="48"/>
    </row>
    <row r="44" spans="1:10">
      <c r="A44" s="48"/>
      <c r="B44" s="48"/>
      <c r="C44" s="48"/>
      <c r="D44" s="48"/>
      <c r="E44" s="48"/>
      <c r="F44" s="48"/>
      <c r="G44" s="48"/>
      <c r="H44" s="48"/>
      <c r="I44" s="48"/>
      <c r="J44" s="48"/>
    </row>
    <row r="45" spans="1:10">
      <c r="A45" s="48"/>
      <c r="B45" s="48"/>
      <c r="C45" s="48"/>
      <c r="D45" s="48"/>
      <c r="E45" s="48"/>
      <c r="F45" s="48"/>
      <c r="G45" s="48"/>
      <c r="H45" s="48"/>
      <c r="I45" s="48"/>
      <c r="J45" s="48"/>
    </row>
    <row r="46" spans="1:10">
      <c r="A46" s="48"/>
      <c r="B46" s="48"/>
      <c r="C46" s="48"/>
      <c r="D46" s="48"/>
      <c r="E46" s="48"/>
      <c r="F46" s="48"/>
      <c r="G46" s="48"/>
      <c r="H46" s="48"/>
      <c r="I46" s="48"/>
      <c r="J46" s="48"/>
    </row>
    <row r="47" spans="1:10">
      <c r="A47" s="48"/>
      <c r="B47" s="48"/>
      <c r="C47" s="48"/>
      <c r="D47" s="48"/>
      <c r="E47" s="48"/>
      <c r="F47" s="48"/>
      <c r="G47" s="48"/>
      <c r="H47" s="48"/>
      <c r="I47" s="51"/>
      <c r="J47" s="51"/>
    </row>
    <row r="48" spans="1:10" ht="12.75" customHeight="1">
      <c r="A48" s="48"/>
      <c r="B48" s="48"/>
      <c r="C48" s="48"/>
      <c r="D48" s="48"/>
      <c r="E48" s="48"/>
      <c r="F48" s="48"/>
      <c r="G48" s="12"/>
      <c r="H48" s="12"/>
      <c r="I48" s="12"/>
      <c r="J48" s="12"/>
    </row>
    <row r="49" spans="1:16">
      <c r="A49" s="2"/>
      <c r="B49" s="2"/>
      <c r="C49" s="2"/>
      <c r="D49" s="2"/>
      <c r="E49" s="2"/>
      <c r="F49" s="2"/>
      <c r="G49" s="2"/>
      <c r="H49" s="2"/>
      <c r="I49" s="2"/>
      <c r="J49" s="2"/>
    </row>
    <row r="50" spans="1:16">
      <c r="A50" s="2"/>
      <c r="B50" s="2"/>
      <c r="C50" s="2"/>
      <c r="D50" s="2"/>
      <c r="E50" s="2"/>
      <c r="F50" s="2"/>
      <c r="G50" s="2"/>
      <c r="H50" s="2"/>
      <c r="I50" s="2"/>
      <c r="J50" s="2"/>
    </row>
    <row r="51" spans="1:16">
      <c r="A51" s="2"/>
      <c r="B51" s="2"/>
      <c r="C51" s="2"/>
      <c r="D51" s="2"/>
      <c r="E51" s="2"/>
      <c r="F51" s="2"/>
      <c r="G51" s="2"/>
      <c r="H51" s="2"/>
      <c r="I51" s="2"/>
      <c r="J51" s="2"/>
      <c r="K51" s="2"/>
      <c r="L51" s="2"/>
      <c r="M51" s="2"/>
      <c r="N51" s="2"/>
      <c r="O51" s="2"/>
      <c r="P51" s="2"/>
    </row>
    <row r="52" spans="1:16" s="54" customFormat="1">
      <c r="A52" s="77" t="s">
        <v>190</v>
      </c>
      <c r="B52" s="77"/>
      <c r="C52" s="77"/>
      <c r="D52" s="77"/>
      <c r="E52" s="77"/>
      <c r="F52" s="77"/>
      <c r="G52" s="77"/>
      <c r="H52" s="77"/>
      <c r="I52" s="77"/>
      <c r="J52" s="77"/>
    </row>
    <row r="53" spans="1:16" s="54" customFormat="1">
      <c r="A53" s="78" t="s">
        <v>178</v>
      </c>
      <c r="B53" s="78"/>
      <c r="C53" s="78"/>
      <c r="D53" s="78"/>
      <c r="E53" s="78"/>
      <c r="F53" s="78"/>
      <c r="G53" s="78"/>
      <c r="H53" s="78"/>
      <c r="I53" s="78"/>
      <c r="J53" s="78"/>
    </row>
    <row r="54" spans="1:16" s="54" customFormat="1">
      <c r="A54" s="55"/>
      <c r="B54" s="55"/>
      <c r="C54" s="55"/>
      <c r="D54" s="55"/>
      <c r="E54" s="55"/>
      <c r="F54" s="55"/>
      <c r="G54" s="55"/>
      <c r="H54" s="55"/>
      <c r="I54" s="55"/>
      <c r="J54" s="55"/>
    </row>
    <row r="55" spans="1:16" s="54" customFormat="1">
      <c r="A55" s="55"/>
      <c r="B55" s="55"/>
      <c r="C55" s="55"/>
      <c r="D55" s="55"/>
      <c r="E55" s="55"/>
      <c r="F55" s="55"/>
      <c r="G55" s="55"/>
      <c r="H55" s="55"/>
      <c r="I55" s="55"/>
      <c r="J55" s="55"/>
    </row>
    <row r="56" spans="1:16" s="54" customFormat="1">
      <c r="A56" s="55"/>
      <c r="B56" s="55"/>
      <c r="C56" s="55"/>
      <c r="D56" s="55"/>
      <c r="E56" s="55"/>
      <c r="F56" s="55"/>
      <c r="G56" s="55"/>
      <c r="H56" s="55"/>
      <c r="I56" s="55"/>
      <c r="J56" s="55"/>
    </row>
    <row r="57" spans="1:16" s="54" customFormat="1">
      <c r="A57" s="55"/>
      <c r="B57" s="55"/>
      <c r="C57" s="55"/>
      <c r="D57" s="55"/>
      <c r="E57" s="55"/>
      <c r="F57" s="55"/>
      <c r="G57" s="55"/>
      <c r="H57" s="55"/>
      <c r="I57" s="55"/>
      <c r="J57" s="55"/>
    </row>
    <row r="58" spans="1:16" s="54" customFormat="1">
      <c r="A58" s="55"/>
      <c r="B58" s="55"/>
      <c r="C58" s="55"/>
      <c r="D58" s="55"/>
      <c r="E58" s="55"/>
      <c r="F58" s="55"/>
      <c r="G58" s="55"/>
      <c r="H58" s="55"/>
      <c r="I58" s="55"/>
      <c r="J58" s="55"/>
    </row>
    <row r="59" spans="1:16" s="54" customFormat="1">
      <c r="A59" s="56"/>
      <c r="B59" s="56"/>
      <c r="C59" s="56"/>
      <c r="D59" s="56"/>
      <c r="E59" s="56"/>
      <c r="F59" s="56"/>
      <c r="G59" s="56"/>
      <c r="H59" s="56"/>
      <c r="I59" s="56"/>
      <c r="J59" s="56"/>
    </row>
    <row r="60" spans="1:16" s="54" customFormat="1">
      <c r="A60" s="56"/>
      <c r="B60" s="56"/>
      <c r="C60" s="56"/>
      <c r="D60" s="56"/>
      <c r="E60" s="56"/>
      <c r="F60" s="56"/>
      <c r="G60" s="56"/>
      <c r="H60" s="56"/>
      <c r="I60" s="56"/>
      <c r="J60" s="56"/>
    </row>
    <row r="61" spans="1:16" s="54" customFormat="1" ht="15">
      <c r="A61" s="57"/>
      <c r="B61" s="56"/>
      <c r="C61" s="56"/>
      <c r="D61" s="56"/>
      <c r="E61" s="56"/>
      <c r="F61" s="56"/>
      <c r="G61" s="56"/>
      <c r="H61" s="56"/>
      <c r="I61" s="56"/>
      <c r="J61" s="56"/>
    </row>
    <row r="62" spans="1:16" s="54" customFormat="1">
      <c r="A62" s="55"/>
      <c r="B62" s="55"/>
      <c r="C62" s="55"/>
      <c r="D62" s="55"/>
      <c r="E62" s="55"/>
      <c r="F62" s="55"/>
      <c r="G62" s="55"/>
      <c r="H62" s="55"/>
      <c r="I62" s="55"/>
      <c r="J62" s="55"/>
    </row>
    <row r="63" spans="1:16" s="54" customFormat="1">
      <c r="A63" s="55"/>
      <c r="B63" s="55"/>
      <c r="C63" s="55"/>
      <c r="D63" s="55"/>
      <c r="E63" s="55"/>
      <c r="F63" s="55"/>
      <c r="G63" s="55"/>
      <c r="H63" s="55"/>
      <c r="I63" s="55"/>
      <c r="J63" s="55"/>
    </row>
    <row r="64" spans="1:16" s="54" customFormat="1">
      <c r="A64" s="55"/>
      <c r="B64" s="55"/>
      <c r="C64" s="55"/>
      <c r="D64" s="55"/>
      <c r="E64" s="55"/>
      <c r="F64" s="55"/>
      <c r="G64" s="55"/>
      <c r="H64" s="55"/>
      <c r="I64" s="55"/>
      <c r="J64" s="55"/>
    </row>
    <row r="65" spans="1:10" s="54" customFormat="1">
      <c r="A65" s="55"/>
      <c r="B65" s="55"/>
      <c r="C65" s="55"/>
      <c r="D65" s="55"/>
      <c r="E65" s="55"/>
      <c r="F65" s="55"/>
      <c r="G65" s="55"/>
      <c r="H65" s="55"/>
      <c r="I65" s="55"/>
      <c r="J65" s="55"/>
    </row>
    <row r="66" spans="1:10" s="54" customFormat="1">
      <c r="A66" s="55"/>
      <c r="B66" s="55"/>
      <c r="C66" s="55"/>
      <c r="D66" s="55"/>
      <c r="E66" s="55"/>
      <c r="F66" s="55"/>
      <c r="G66" s="55"/>
      <c r="H66" s="55"/>
      <c r="I66" s="55"/>
      <c r="J66" s="55"/>
    </row>
    <row r="67" spans="1:10" s="54" customFormat="1">
      <c r="A67" s="55"/>
      <c r="B67" s="55"/>
      <c r="C67" s="55"/>
      <c r="D67" s="55"/>
      <c r="E67" s="55"/>
      <c r="F67" s="55"/>
      <c r="G67" s="55"/>
      <c r="H67" s="55"/>
      <c r="I67" s="55"/>
      <c r="J67" s="55"/>
    </row>
    <row r="68" spans="1:10" s="54" customFormat="1">
      <c r="A68" s="55"/>
      <c r="B68" s="55"/>
      <c r="C68" s="55"/>
      <c r="D68" s="55"/>
      <c r="E68" s="55"/>
      <c r="F68" s="55"/>
      <c r="G68" s="55"/>
      <c r="H68" s="55"/>
      <c r="I68" s="55"/>
      <c r="J68" s="55"/>
    </row>
    <row r="69" spans="1:10" s="54" customFormat="1">
      <c r="A69" s="55"/>
      <c r="B69" s="55"/>
      <c r="C69" s="55"/>
      <c r="D69" s="55"/>
      <c r="E69" s="55"/>
      <c r="F69" s="55"/>
      <c r="G69" s="55"/>
      <c r="H69" s="55"/>
      <c r="I69" s="55"/>
      <c r="J69" s="55"/>
    </row>
    <row r="70" spans="1:10" s="54" customFormat="1">
      <c r="A70" s="55"/>
      <c r="B70" s="55"/>
      <c r="C70" s="55"/>
      <c r="D70" s="55"/>
      <c r="E70" s="55"/>
      <c r="F70" s="55"/>
      <c r="G70" s="55"/>
      <c r="H70" s="55"/>
      <c r="I70" s="55"/>
      <c r="J70" s="55"/>
    </row>
    <row r="71" spans="1:10" s="54" customFormat="1">
      <c r="A71" s="55"/>
      <c r="B71" s="55"/>
      <c r="C71" s="55"/>
      <c r="D71" s="55"/>
      <c r="E71" s="55"/>
      <c r="F71" s="55"/>
      <c r="G71" s="55"/>
      <c r="H71" s="55"/>
      <c r="I71" s="55"/>
      <c r="J71" s="55"/>
    </row>
    <row r="72" spans="1:10" s="54" customFormat="1">
      <c r="A72" s="55"/>
      <c r="B72" s="55"/>
      <c r="C72" s="55"/>
      <c r="D72" s="55"/>
      <c r="E72" s="55"/>
      <c r="F72" s="55"/>
      <c r="G72" s="55"/>
      <c r="H72" s="55"/>
      <c r="I72" s="55"/>
      <c r="J72" s="55"/>
    </row>
    <row r="73" spans="1:10">
      <c r="A73" s="3" t="s">
        <v>177</v>
      </c>
      <c r="B73" s="2"/>
      <c r="C73" s="2"/>
      <c r="D73" s="2"/>
      <c r="E73" s="2"/>
      <c r="F73" s="2"/>
      <c r="G73" s="2"/>
      <c r="H73" s="2"/>
      <c r="I73" s="2"/>
      <c r="J73" s="2"/>
    </row>
    <row r="75" spans="1:10">
      <c r="A75" s="3" t="s">
        <v>89</v>
      </c>
    </row>
    <row r="78" spans="1:10">
      <c r="A78" s="1" t="s">
        <v>88</v>
      </c>
    </row>
    <row r="79" spans="1:10">
      <c r="A79" s="1" t="s">
        <v>9</v>
      </c>
    </row>
  </sheetData>
  <mergeCells count="6">
    <mergeCell ref="A53:J53"/>
    <mergeCell ref="A6:J6"/>
    <mergeCell ref="A7:J8"/>
    <mergeCell ref="A29:J29"/>
    <mergeCell ref="A30:J30"/>
    <mergeCell ref="A52:J52"/>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46" orientation="portrait" r:id="rId3"/>
  <headerFooter>
    <oddFooter>&amp;R  OECD Society at a Glance 2016 via http://oe.cd/sag - &amp;A</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zoomScale="70" zoomScaleNormal="70" workbookViewId="0"/>
  </sheetViews>
  <sheetFormatPr defaultColWidth="11.42578125" defaultRowHeight="12.75"/>
  <cols>
    <col min="1" max="1" width="21.140625" style="3" customWidth="1"/>
    <col min="2" max="2" width="69.7109375" style="16" customWidth="1"/>
    <col min="3" max="3" width="8.140625" style="16" bestFit="1" customWidth="1"/>
    <col min="4" max="4" width="19.7109375" style="18" bestFit="1" customWidth="1"/>
    <col min="5" max="6" width="11.42578125" style="3" customWidth="1"/>
    <col min="7" max="8" width="21.7109375" style="3" customWidth="1"/>
    <col min="9" max="9" width="14.7109375" style="3" customWidth="1"/>
    <col min="10" max="10" width="9" style="3" customWidth="1"/>
    <col min="11" max="16" width="21.7109375" style="3" customWidth="1"/>
    <col min="17" max="16384" width="11.42578125" style="3"/>
  </cols>
  <sheetData>
    <row r="1" spans="1:10" s="88" customFormat="1">
      <c r="A1" s="89" t="s">
        <v>191</v>
      </c>
      <c r="B1" s="90"/>
      <c r="C1" s="90"/>
      <c r="D1" s="91"/>
    </row>
    <row r="2" spans="1:10" s="88" customFormat="1">
      <c r="A2" s="88">
        <v>4</v>
      </c>
      <c r="B2" s="90" t="s">
        <v>192</v>
      </c>
      <c r="C2" s="90"/>
      <c r="D2" s="91"/>
    </row>
    <row r="3" spans="1:10" s="88" customFormat="1">
      <c r="A3" s="88" t="s">
        <v>193</v>
      </c>
      <c r="B3" s="90"/>
      <c r="C3" s="90"/>
      <c r="D3" s="91"/>
    </row>
    <row r="4" spans="1:10" s="88" customFormat="1">
      <c r="A4" s="89" t="s">
        <v>194</v>
      </c>
      <c r="B4" s="90"/>
      <c r="C4" s="90"/>
      <c r="D4" s="91"/>
    </row>
    <row r="5" spans="1:10" s="88" customFormat="1">
      <c r="B5" s="90"/>
      <c r="C5" s="90"/>
      <c r="D5" s="91"/>
    </row>
    <row r="6" spans="1:10">
      <c r="A6" s="5" t="s">
        <v>90</v>
      </c>
      <c r="B6" s="17"/>
      <c r="C6" s="17"/>
      <c r="D6" s="23"/>
    </row>
    <row r="7" spans="1:10">
      <c r="B7" s="17"/>
      <c r="C7" s="17"/>
    </row>
    <row r="8" spans="1:10" ht="30.75" customHeight="1">
      <c r="A8" s="34" t="s">
        <v>39</v>
      </c>
      <c r="B8" s="41" t="s">
        <v>91</v>
      </c>
      <c r="C8" s="35"/>
      <c r="D8" s="36"/>
    </row>
    <row r="9" spans="1:10" ht="46.5" customHeight="1">
      <c r="A9" s="8"/>
      <c r="B9" s="42" t="s">
        <v>176</v>
      </c>
      <c r="C9" s="37"/>
      <c r="D9" s="26"/>
    </row>
    <row r="10" spans="1:10">
      <c r="A10" s="24" t="s">
        <v>30</v>
      </c>
      <c r="B10" s="25">
        <f>ROUND(C10,-2)</f>
        <v>22500</v>
      </c>
      <c r="C10" s="25">
        <v>22544.936120461789</v>
      </c>
      <c r="D10" s="27" t="s">
        <v>30</v>
      </c>
      <c r="I10" s="25"/>
      <c r="J10" s="25"/>
    </row>
    <row r="11" spans="1:10">
      <c r="A11" s="24" t="s">
        <v>36</v>
      </c>
      <c r="B11" s="25">
        <f t="shared" ref="B11:B48" si="0">ROUND(C11,-2)</f>
        <v>17500</v>
      </c>
      <c r="C11" s="25">
        <v>17485.428360207505</v>
      </c>
      <c r="D11" s="27" t="s">
        <v>0</v>
      </c>
      <c r="E11" s="4"/>
      <c r="F11" s="4"/>
      <c r="I11" s="25"/>
      <c r="J11" s="25"/>
    </row>
    <row r="12" spans="1:10">
      <c r="A12" s="24" t="s">
        <v>37</v>
      </c>
      <c r="B12" s="25">
        <f t="shared" si="0"/>
        <v>15500</v>
      </c>
      <c r="C12" s="25">
        <v>15497.298399656933</v>
      </c>
      <c r="D12" s="27" t="s">
        <v>1</v>
      </c>
      <c r="E12" s="4"/>
      <c r="F12" s="4"/>
      <c r="I12" s="25"/>
      <c r="J12" s="25"/>
    </row>
    <row r="13" spans="1:10">
      <c r="A13" s="24" t="s">
        <v>38</v>
      </c>
      <c r="B13" s="25">
        <f t="shared" si="0"/>
        <v>15500</v>
      </c>
      <c r="C13" s="25">
        <v>15494.279597549357</v>
      </c>
      <c r="D13" s="27" t="s">
        <v>2</v>
      </c>
      <c r="E13" s="4"/>
      <c r="F13" s="4"/>
      <c r="I13" s="25"/>
      <c r="J13" s="25"/>
    </row>
    <row r="14" spans="1:10">
      <c r="A14" s="24" t="s">
        <v>34</v>
      </c>
      <c r="B14" s="25">
        <f t="shared" si="0"/>
        <v>13200</v>
      </c>
      <c r="C14" s="25">
        <v>13189.144717132642</v>
      </c>
      <c r="D14" s="27" t="s">
        <v>63</v>
      </c>
      <c r="E14" s="4"/>
      <c r="F14" s="4"/>
      <c r="I14" s="25"/>
      <c r="J14" s="25"/>
    </row>
    <row r="15" spans="1:10">
      <c r="A15" s="24" t="s">
        <v>28</v>
      </c>
      <c r="B15" s="25">
        <f t="shared" si="0"/>
        <v>12700</v>
      </c>
      <c r="C15" s="25">
        <v>12742.135641619334</v>
      </c>
      <c r="D15" s="27" t="s">
        <v>61</v>
      </c>
      <c r="E15" s="4"/>
      <c r="F15" s="4"/>
      <c r="I15" s="25"/>
      <c r="J15" s="25"/>
    </row>
    <row r="16" spans="1:10">
      <c r="A16" s="24" t="s">
        <v>35</v>
      </c>
      <c r="B16" s="25">
        <f t="shared" si="0"/>
        <v>12200</v>
      </c>
      <c r="C16" s="25">
        <v>12210.52605252276</v>
      </c>
      <c r="D16" s="27" t="s">
        <v>64</v>
      </c>
      <c r="E16" s="4"/>
      <c r="F16" s="4"/>
      <c r="I16" s="25"/>
      <c r="J16" s="25"/>
    </row>
    <row r="17" spans="1:10">
      <c r="A17" s="24" t="s">
        <v>43</v>
      </c>
      <c r="B17" s="25">
        <f t="shared" si="0"/>
        <v>12100</v>
      </c>
      <c r="C17" s="25">
        <v>12134.545947148181</v>
      </c>
      <c r="D17" s="27" t="s">
        <v>6</v>
      </c>
      <c r="E17" s="4"/>
      <c r="F17" s="4"/>
      <c r="I17" s="25"/>
      <c r="J17" s="25"/>
    </row>
    <row r="18" spans="1:10">
      <c r="A18" s="24" t="s">
        <v>26</v>
      </c>
      <c r="B18" s="25">
        <f t="shared" si="0"/>
        <v>12100</v>
      </c>
      <c r="C18" s="25">
        <v>12083.602375967626</v>
      </c>
      <c r="D18" s="27" t="s">
        <v>59</v>
      </c>
      <c r="E18" s="4"/>
      <c r="F18" s="24"/>
      <c r="I18" s="25"/>
      <c r="J18" s="25"/>
    </row>
    <row r="19" spans="1:10">
      <c r="A19" s="24" t="s">
        <v>40</v>
      </c>
      <c r="B19" s="25">
        <f t="shared" si="0"/>
        <v>11700</v>
      </c>
      <c r="C19" s="25">
        <v>11670.760524534066</v>
      </c>
      <c r="D19" s="27" t="s">
        <v>3</v>
      </c>
      <c r="E19" s="4"/>
      <c r="F19" s="4"/>
      <c r="I19" s="25"/>
      <c r="J19" s="25"/>
    </row>
    <row r="20" spans="1:10">
      <c r="A20" s="24" t="s">
        <v>32</v>
      </c>
      <c r="B20" s="25">
        <f t="shared" si="0"/>
        <v>11400</v>
      </c>
      <c r="C20" s="25">
        <v>11363.126994398437</v>
      </c>
      <c r="D20" s="27" t="s">
        <v>62</v>
      </c>
      <c r="E20" s="4"/>
      <c r="F20" s="4"/>
      <c r="I20" s="25"/>
      <c r="J20" s="25"/>
    </row>
    <row r="21" spans="1:10">
      <c r="A21" s="24" t="s">
        <v>25</v>
      </c>
      <c r="B21" s="25">
        <f t="shared" si="0"/>
        <v>11000</v>
      </c>
      <c r="C21" s="25">
        <v>11029.99563455608</v>
      </c>
      <c r="D21" s="27" t="s">
        <v>58</v>
      </c>
      <c r="E21" s="4"/>
      <c r="F21" s="4"/>
      <c r="I21" s="25"/>
      <c r="J21" s="25"/>
    </row>
    <row r="22" spans="1:10">
      <c r="A22" s="24" t="s">
        <v>27</v>
      </c>
      <c r="B22" s="25">
        <f t="shared" si="0"/>
        <v>10700</v>
      </c>
      <c r="C22" s="25">
        <v>10739.816452757354</v>
      </c>
      <c r="D22" s="27" t="s">
        <v>60</v>
      </c>
      <c r="E22" s="4"/>
      <c r="F22" s="24"/>
      <c r="I22" s="25"/>
      <c r="J22" s="25"/>
    </row>
    <row r="23" spans="1:10">
      <c r="A23" s="24" t="s">
        <v>29</v>
      </c>
      <c r="B23" s="25">
        <f t="shared" si="0"/>
        <v>10500</v>
      </c>
      <c r="C23" s="25">
        <v>10450.108841218516</v>
      </c>
      <c r="D23" s="27" t="s">
        <v>29</v>
      </c>
      <c r="E23" s="4"/>
      <c r="F23" s="4"/>
      <c r="I23" s="25"/>
      <c r="J23" s="25"/>
    </row>
    <row r="24" spans="1:10">
      <c r="A24" s="24" t="s">
        <v>44</v>
      </c>
      <c r="B24" s="25">
        <f t="shared" si="0"/>
        <v>10300</v>
      </c>
      <c r="C24" s="25">
        <v>10346.77974945749</v>
      </c>
      <c r="D24" s="27" t="s">
        <v>7</v>
      </c>
      <c r="E24" s="4"/>
      <c r="F24" s="4"/>
      <c r="I24" s="25"/>
      <c r="J24" s="25"/>
    </row>
    <row r="25" spans="1:10">
      <c r="A25" s="24" t="s">
        <v>24</v>
      </c>
      <c r="B25" s="25">
        <f t="shared" si="0"/>
        <v>10300</v>
      </c>
      <c r="C25" s="25">
        <v>10287.029268456705</v>
      </c>
      <c r="D25" s="27" t="s">
        <v>57</v>
      </c>
      <c r="E25" s="4"/>
      <c r="F25" s="24"/>
      <c r="I25" s="25"/>
      <c r="J25" s="25"/>
    </row>
    <row r="26" spans="1:10">
      <c r="A26" s="28" t="s">
        <v>67</v>
      </c>
      <c r="B26" s="76">
        <f t="shared" si="0"/>
        <v>10000</v>
      </c>
      <c r="C26" s="76">
        <f>AVERAGE(C10:C25,C27:C42)</f>
        <v>10024.655378875816</v>
      </c>
      <c r="D26" s="29" t="s">
        <v>66</v>
      </c>
      <c r="E26" s="4"/>
      <c r="F26" s="4"/>
      <c r="I26" s="25"/>
      <c r="J26" s="25"/>
    </row>
    <row r="27" spans="1:10">
      <c r="A27" s="24" t="s">
        <v>17</v>
      </c>
      <c r="B27" s="25">
        <f t="shared" si="0"/>
        <v>9600</v>
      </c>
      <c r="C27" s="25">
        <v>9569.2353793035272</v>
      </c>
      <c r="D27" s="27" t="s">
        <v>52</v>
      </c>
      <c r="E27" s="4"/>
      <c r="F27" s="4"/>
      <c r="I27" s="25"/>
      <c r="J27" s="25"/>
    </row>
    <row r="28" spans="1:10">
      <c r="A28" s="24" t="s">
        <v>41</v>
      </c>
      <c r="B28" s="25">
        <f t="shared" si="0"/>
        <v>9400</v>
      </c>
      <c r="C28" s="25">
        <v>9443.1725697021338</v>
      </c>
      <c r="D28" s="27" t="s">
        <v>4</v>
      </c>
      <c r="E28" s="4"/>
      <c r="F28" s="4"/>
      <c r="I28" s="25"/>
      <c r="J28" s="25"/>
    </row>
    <row r="29" spans="1:10">
      <c r="A29" s="24" t="s">
        <v>23</v>
      </c>
      <c r="B29" s="25">
        <f t="shared" si="0"/>
        <v>9000</v>
      </c>
      <c r="C29" s="25">
        <v>9040.1757726419582</v>
      </c>
      <c r="D29" s="27" t="s">
        <v>56</v>
      </c>
      <c r="E29" s="4"/>
      <c r="F29" s="4"/>
      <c r="I29" s="25"/>
      <c r="J29" s="25"/>
    </row>
    <row r="30" spans="1:10">
      <c r="A30" s="24" t="s">
        <v>20</v>
      </c>
      <c r="B30" s="25">
        <f t="shared" si="0"/>
        <v>9000</v>
      </c>
      <c r="C30" s="25">
        <v>9031.4866985949266</v>
      </c>
      <c r="D30" s="27" t="s">
        <v>54</v>
      </c>
      <c r="E30" s="4"/>
      <c r="F30" s="4"/>
      <c r="I30" s="25"/>
      <c r="J30" s="25"/>
    </row>
    <row r="31" spans="1:10">
      <c r="A31" s="24" t="s">
        <v>22</v>
      </c>
      <c r="B31" s="25">
        <f t="shared" si="0"/>
        <v>8700</v>
      </c>
      <c r="C31" s="25">
        <v>8743.5150952728727</v>
      </c>
      <c r="D31" s="27" t="s">
        <v>55</v>
      </c>
      <c r="E31" s="4"/>
      <c r="F31" s="4"/>
      <c r="I31" s="25"/>
      <c r="J31" s="25"/>
    </row>
    <row r="32" spans="1:10">
      <c r="A32" s="24" t="s">
        <v>21</v>
      </c>
      <c r="B32" s="25">
        <f t="shared" si="0"/>
        <v>8000</v>
      </c>
      <c r="C32" s="25">
        <v>7951.7207578789385</v>
      </c>
      <c r="D32" s="27" t="s">
        <v>21</v>
      </c>
      <c r="E32" s="4"/>
      <c r="F32" s="4"/>
      <c r="I32" s="25"/>
      <c r="J32" s="25"/>
    </row>
    <row r="33" spans="1:10">
      <c r="A33" s="24" t="s">
        <v>18</v>
      </c>
      <c r="B33" s="25">
        <f t="shared" si="0"/>
        <v>7900</v>
      </c>
      <c r="C33" s="25">
        <v>7903.1038813196292</v>
      </c>
      <c r="D33" s="27" t="s">
        <v>53</v>
      </c>
      <c r="E33" s="4"/>
      <c r="F33" s="4"/>
      <c r="I33" s="25"/>
      <c r="J33" s="25"/>
    </row>
    <row r="34" spans="1:10">
      <c r="A34" s="24" t="s">
        <v>16</v>
      </c>
      <c r="B34" s="25">
        <f t="shared" si="0"/>
        <v>7700</v>
      </c>
      <c r="C34" s="25">
        <v>7683.6153010384978</v>
      </c>
      <c r="D34" s="27" t="s">
        <v>82</v>
      </c>
      <c r="E34" s="4"/>
      <c r="F34" s="4"/>
      <c r="I34" s="25"/>
      <c r="J34" s="25"/>
    </row>
    <row r="35" spans="1:10">
      <c r="A35" s="24" t="s">
        <v>12</v>
      </c>
      <c r="B35" s="25">
        <f t="shared" si="0"/>
        <v>7400</v>
      </c>
      <c r="C35" s="25">
        <v>7397.9681591112003</v>
      </c>
      <c r="D35" s="27" t="s">
        <v>49</v>
      </c>
      <c r="E35" s="4"/>
      <c r="F35" s="4"/>
      <c r="I35" s="25"/>
      <c r="J35" s="25"/>
    </row>
    <row r="36" spans="1:10">
      <c r="A36" s="24" t="s">
        <v>11</v>
      </c>
      <c r="B36" s="25">
        <f t="shared" si="0"/>
        <v>6900</v>
      </c>
      <c r="C36" s="25">
        <v>6878.4842194574358</v>
      </c>
      <c r="D36" s="27" t="s">
        <v>48</v>
      </c>
      <c r="E36" s="4"/>
      <c r="F36" s="4"/>
      <c r="I36" s="25"/>
      <c r="J36" s="25"/>
    </row>
    <row r="37" spans="1:10">
      <c r="A37" s="24" t="s">
        <v>15</v>
      </c>
      <c r="B37" s="25">
        <f t="shared" si="0"/>
        <v>6100</v>
      </c>
      <c r="C37" s="25">
        <v>6072.4200948563839</v>
      </c>
      <c r="D37" s="27" t="s">
        <v>83</v>
      </c>
      <c r="E37" s="4"/>
      <c r="F37" s="4"/>
      <c r="I37" s="25"/>
      <c r="J37" s="25"/>
    </row>
    <row r="38" spans="1:10">
      <c r="A38" s="24" t="s">
        <v>14</v>
      </c>
      <c r="B38" s="25">
        <f t="shared" si="0"/>
        <v>5600</v>
      </c>
      <c r="C38" s="25">
        <v>5564.2532060891226</v>
      </c>
      <c r="D38" s="27" t="s">
        <v>51</v>
      </c>
      <c r="E38" s="4"/>
      <c r="F38" s="4"/>
      <c r="I38" s="25"/>
      <c r="J38" s="25"/>
    </row>
    <row r="39" spans="1:10">
      <c r="A39" s="24" t="s">
        <v>13</v>
      </c>
      <c r="B39" s="25">
        <f t="shared" si="0"/>
        <v>5200</v>
      </c>
      <c r="C39" s="25">
        <v>5234.5575822909623</v>
      </c>
      <c r="D39" s="27" t="s">
        <v>50</v>
      </c>
      <c r="E39" s="4"/>
      <c r="F39" s="4"/>
      <c r="I39" s="25"/>
      <c r="J39" s="25"/>
    </row>
    <row r="40" spans="1:10">
      <c r="A40" s="24" t="s">
        <v>68</v>
      </c>
      <c r="B40" s="25">
        <f t="shared" ref="B40" si="1">ROUND(C40,-2)</f>
        <v>4000</v>
      </c>
      <c r="C40" s="25">
        <v>3982.7508842149168</v>
      </c>
      <c r="D40" s="27" t="s">
        <v>85</v>
      </c>
      <c r="E40" s="4"/>
      <c r="F40" s="4"/>
      <c r="I40" s="25"/>
      <c r="J40" s="25"/>
    </row>
    <row r="41" spans="1:10">
      <c r="A41" s="24" t="s">
        <v>65</v>
      </c>
      <c r="B41" s="25">
        <f t="shared" si="0"/>
        <v>3500</v>
      </c>
      <c r="C41" s="25">
        <v>3513.5670775921139</v>
      </c>
      <c r="D41" s="27" t="s">
        <v>10</v>
      </c>
      <c r="E41" s="4"/>
      <c r="F41" s="4"/>
      <c r="I41" s="25"/>
      <c r="J41" s="25"/>
    </row>
    <row r="42" spans="1:10">
      <c r="A42" s="30" t="s">
        <v>42</v>
      </c>
      <c r="B42" s="25">
        <f t="shared" si="0"/>
        <v>3500</v>
      </c>
      <c r="C42" s="25">
        <v>3509.4307670165517</v>
      </c>
      <c r="D42" s="31" t="s">
        <v>5</v>
      </c>
      <c r="E42" s="4"/>
      <c r="F42" s="4"/>
      <c r="I42" s="25"/>
      <c r="J42" s="25"/>
    </row>
    <row r="43" spans="1:10">
      <c r="A43" s="32"/>
      <c r="B43" s="25"/>
      <c r="C43" s="25"/>
      <c r="D43" s="33"/>
      <c r="E43" s="4"/>
      <c r="F43" s="4"/>
      <c r="I43" s="25"/>
      <c r="J43" s="25"/>
    </row>
    <row r="44" spans="1:10">
      <c r="A44" s="32" t="s">
        <v>74</v>
      </c>
      <c r="B44" s="25">
        <f t="shared" si="0"/>
        <v>6200</v>
      </c>
      <c r="C44" s="25">
        <v>6189.7390028275804</v>
      </c>
      <c r="D44" s="33" t="s">
        <v>84</v>
      </c>
      <c r="E44" s="4"/>
      <c r="F44" s="4"/>
      <c r="I44" s="25"/>
      <c r="J44" s="25"/>
    </row>
    <row r="45" spans="1:10">
      <c r="A45" s="24" t="s">
        <v>73</v>
      </c>
      <c r="B45" s="25">
        <f t="shared" si="0"/>
        <v>3600</v>
      </c>
      <c r="C45" s="25">
        <v>3633.0469458558546</v>
      </c>
      <c r="D45" s="27" t="s">
        <v>46</v>
      </c>
      <c r="E45" s="4"/>
      <c r="F45" s="24"/>
      <c r="I45" s="25"/>
      <c r="J45" s="25"/>
    </row>
    <row r="46" spans="1:10">
      <c r="A46" s="24" t="s">
        <v>75</v>
      </c>
      <c r="B46" s="25">
        <f t="shared" si="0"/>
        <v>3400</v>
      </c>
      <c r="C46" s="25">
        <v>3441.1912060900081</v>
      </c>
      <c r="D46" s="27" t="s">
        <v>47</v>
      </c>
      <c r="E46" s="4"/>
      <c r="F46" s="4"/>
      <c r="I46" s="25"/>
      <c r="J46" s="25"/>
    </row>
    <row r="47" spans="1:10">
      <c r="A47" s="30" t="s">
        <v>69</v>
      </c>
      <c r="B47" s="25">
        <f t="shared" si="0"/>
        <v>3300</v>
      </c>
      <c r="C47" s="25">
        <v>3290.7932636405499</v>
      </c>
      <c r="D47" s="31" t="s">
        <v>86</v>
      </c>
      <c r="E47" s="4"/>
      <c r="F47" s="4"/>
      <c r="H47" s="4"/>
      <c r="I47" s="25"/>
      <c r="J47" s="25"/>
    </row>
    <row r="48" spans="1:10">
      <c r="A48" s="38" t="s">
        <v>71</v>
      </c>
      <c r="B48" s="39">
        <f t="shared" si="0"/>
        <v>1400</v>
      </c>
      <c r="C48" s="39">
        <v>1396.608331449557</v>
      </c>
      <c r="D48" s="40" t="s">
        <v>45</v>
      </c>
      <c r="E48" s="4"/>
      <c r="F48" s="4"/>
      <c r="I48" s="25"/>
      <c r="J48" s="25"/>
    </row>
    <row r="49" spans="1:10">
      <c r="A49" s="30"/>
      <c r="B49" s="25"/>
      <c r="C49" s="25"/>
      <c r="D49" s="31"/>
      <c r="E49" s="4"/>
      <c r="F49" s="4"/>
      <c r="I49" s="25"/>
      <c r="J49" s="25"/>
    </row>
    <row r="50" spans="1:10">
      <c r="A50" s="3" t="s">
        <v>89</v>
      </c>
      <c r="B50" s="19"/>
      <c r="C50" s="19"/>
    </row>
    <row r="51" spans="1:10">
      <c r="B51" s="19"/>
      <c r="C51" s="19"/>
    </row>
    <row r="52" spans="1:10">
      <c r="A52" s="3" t="s">
        <v>96</v>
      </c>
      <c r="B52" s="19"/>
      <c r="C52" s="19"/>
    </row>
    <row r="53" spans="1:10">
      <c r="B53" s="19"/>
      <c r="C53" s="19"/>
      <c r="J53" s="24"/>
    </row>
    <row r="56" spans="1:10" ht="42.75" customHeight="1">
      <c r="A56" s="84" t="s">
        <v>88</v>
      </c>
      <c r="B56" s="84"/>
      <c r="C56" s="84"/>
      <c r="D56" s="84"/>
    </row>
    <row r="57" spans="1:10" ht="42.75" customHeight="1">
      <c r="A57" s="84" t="s">
        <v>9</v>
      </c>
      <c r="B57" s="84"/>
      <c r="C57" s="84"/>
      <c r="D57" s="84"/>
    </row>
  </sheetData>
  <sortState ref="H5:J40">
    <sortCondition descending="1" ref="J5:J40"/>
  </sortState>
  <mergeCells count="2">
    <mergeCell ref="A56:D56"/>
    <mergeCell ref="A57:D57"/>
  </mergeCells>
  <phoneticPr fontId="26" type="noConversion"/>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42" orientation="portrait" r:id="rId3"/>
  <headerFooter>
    <oddFooter>&amp;R  OECD Society at a Glance 2016 via http://oe.cd/sag -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
  <sheetViews>
    <sheetView zoomScale="70" zoomScaleNormal="70" workbookViewId="0">
      <selection activeCell="B3" sqref="B3:C3"/>
    </sheetView>
  </sheetViews>
  <sheetFormatPr defaultColWidth="11.42578125" defaultRowHeight="12.75"/>
  <cols>
    <col min="1" max="1" width="23" style="6" customWidth="1"/>
    <col min="2" max="3" width="29.42578125" style="6" customWidth="1"/>
    <col min="4" max="4" width="21" style="6" customWidth="1"/>
    <col min="5" max="16384" width="11.42578125" style="6"/>
  </cols>
  <sheetData>
    <row r="1" spans="1:4" s="92" customFormat="1">
      <c r="A1" s="93" t="s">
        <v>191</v>
      </c>
    </row>
    <row r="2" spans="1:4" s="92" customFormat="1">
      <c r="A2" s="92">
        <v>4</v>
      </c>
      <c r="B2" s="92" t="s">
        <v>192</v>
      </c>
    </row>
    <row r="3" spans="1:4" s="92" customFormat="1">
      <c r="A3" s="92" t="s">
        <v>193</v>
      </c>
    </row>
    <row r="4" spans="1:4" s="92" customFormat="1">
      <c r="A4" s="93" t="s">
        <v>194</v>
      </c>
    </row>
    <row r="5" spans="1:4" s="92" customFormat="1"/>
    <row r="6" spans="1:4" ht="27.75" customHeight="1">
      <c r="A6" s="86" t="s">
        <v>186</v>
      </c>
      <c r="B6" s="86"/>
      <c r="C6" s="86"/>
      <c r="D6" s="86"/>
    </row>
    <row r="7" spans="1:4" ht="34.5" customHeight="1">
      <c r="A7" s="86" t="s">
        <v>187</v>
      </c>
      <c r="B7" s="86"/>
      <c r="C7" s="86"/>
      <c r="D7" s="86"/>
    </row>
    <row r="8" spans="1:4" ht="39" customHeight="1">
      <c r="A8" s="10"/>
      <c r="B8" s="85" t="s">
        <v>99</v>
      </c>
      <c r="C8" s="85"/>
    </row>
    <row r="9" spans="1:4" ht="39" customHeight="1">
      <c r="A9" s="10"/>
      <c r="B9" s="85" t="s">
        <v>100</v>
      </c>
      <c r="C9" s="85"/>
    </row>
    <row r="10" spans="1:4" ht="25.5">
      <c r="A10" s="22" t="s">
        <v>39</v>
      </c>
      <c r="B10" s="47" t="s">
        <v>93</v>
      </c>
      <c r="C10" s="47" t="s">
        <v>94</v>
      </c>
      <c r="D10" s="22"/>
    </row>
    <row r="11" spans="1:4" ht="25.5">
      <c r="B11" s="47" t="s">
        <v>97</v>
      </c>
      <c r="C11" s="47" t="s">
        <v>98</v>
      </c>
    </row>
    <row r="12" spans="1:4">
      <c r="A12" s="6" t="s">
        <v>11</v>
      </c>
      <c r="B12" s="43">
        <v>102.56583671420891</v>
      </c>
      <c r="C12" s="43">
        <v>86.370412816596684</v>
      </c>
      <c r="D12" s="20" t="s">
        <v>48</v>
      </c>
    </row>
    <row r="13" spans="1:4">
      <c r="A13" s="6" t="s">
        <v>14</v>
      </c>
      <c r="B13" s="43">
        <v>94.472675262746762</v>
      </c>
      <c r="C13" s="43">
        <v>87.170725228979919</v>
      </c>
      <c r="D13" s="20" t="s">
        <v>51</v>
      </c>
    </row>
    <row r="14" spans="1:4">
      <c r="A14" s="6" t="s">
        <v>21</v>
      </c>
      <c r="B14" s="43">
        <v>114.84888545282216</v>
      </c>
      <c r="C14" s="43">
        <v>90.08121400593545</v>
      </c>
      <c r="D14" s="20" t="s">
        <v>21</v>
      </c>
    </row>
    <row r="15" spans="1:4">
      <c r="A15" s="6" t="s">
        <v>23</v>
      </c>
      <c r="B15" s="43">
        <v>106.60855037786868</v>
      </c>
      <c r="C15" s="43">
        <v>90.716839886112425</v>
      </c>
      <c r="D15" s="20" t="s">
        <v>56</v>
      </c>
    </row>
    <row r="16" spans="1:4">
      <c r="A16" s="6" t="s">
        <v>44</v>
      </c>
      <c r="B16" s="43">
        <v>117.98489550556421</v>
      </c>
      <c r="C16" s="43">
        <v>90.764251032486641</v>
      </c>
      <c r="D16" s="20" t="s">
        <v>7</v>
      </c>
    </row>
    <row r="17" spans="1:4">
      <c r="A17" s="6" t="s">
        <v>37</v>
      </c>
      <c r="B17" s="43">
        <v>105.10854576015355</v>
      </c>
      <c r="C17" s="43">
        <v>91.188430631774011</v>
      </c>
      <c r="D17" s="20" t="s">
        <v>1</v>
      </c>
    </row>
    <row r="18" spans="1:4">
      <c r="A18" s="9" t="s">
        <v>33</v>
      </c>
      <c r="B18" s="45">
        <v>110.74976166275799</v>
      </c>
      <c r="C18" s="45">
        <v>92.31026971687109</v>
      </c>
      <c r="D18" s="20" t="s">
        <v>33</v>
      </c>
    </row>
    <row r="19" spans="1:4">
      <c r="A19" s="6" t="s">
        <v>22</v>
      </c>
      <c r="B19" s="43">
        <v>97.292909836289766</v>
      </c>
      <c r="C19" s="43">
        <v>92.574059544446982</v>
      </c>
      <c r="D19" s="20" t="s">
        <v>55</v>
      </c>
    </row>
    <row r="20" spans="1:4">
      <c r="A20" s="6" t="s">
        <v>38</v>
      </c>
      <c r="B20" s="43">
        <v>99.624227752445506</v>
      </c>
      <c r="C20" s="43">
        <v>92.802249417669216</v>
      </c>
      <c r="D20" s="20" t="s">
        <v>2</v>
      </c>
    </row>
    <row r="21" spans="1:4">
      <c r="A21" s="6" t="s">
        <v>12</v>
      </c>
      <c r="B21" s="43">
        <v>99.114820442178555</v>
      </c>
      <c r="C21" s="43">
        <v>93.694004977255275</v>
      </c>
      <c r="D21" s="20" t="s">
        <v>49</v>
      </c>
    </row>
    <row r="22" spans="1:4">
      <c r="A22" s="6" t="s">
        <v>15</v>
      </c>
      <c r="B22" s="43">
        <v>118.64910710424185</v>
      </c>
      <c r="C22" s="43">
        <v>94.857740029524692</v>
      </c>
      <c r="D22" s="20" t="s">
        <v>83</v>
      </c>
    </row>
    <row r="23" spans="1:4">
      <c r="A23" s="6" t="s">
        <v>29</v>
      </c>
      <c r="B23" s="43">
        <v>104.74938736059711</v>
      </c>
      <c r="C23" s="43">
        <v>95.635543524643239</v>
      </c>
      <c r="D23" s="20" t="s">
        <v>29</v>
      </c>
    </row>
    <row r="24" spans="1:4">
      <c r="A24" s="8" t="s">
        <v>32</v>
      </c>
      <c r="B24" s="43"/>
      <c r="C24" s="43">
        <v>96</v>
      </c>
      <c r="D24" s="20" t="s">
        <v>62</v>
      </c>
    </row>
    <row r="25" spans="1:4">
      <c r="A25" s="6" t="s">
        <v>20</v>
      </c>
      <c r="B25" s="43">
        <v>107.22052917491224</v>
      </c>
      <c r="C25" s="43">
        <v>96.708702580750113</v>
      </c>
      <c r="D25" s="20" t="s">
        <v>54</v>
      </c>
    </row>
    <row r="26" spans="1:4">
      <c r="A26" s="11" t="s">
        <v>67</v>
      </c>
      <c r="B26" s="52">
        <v>105.91603697590075</v>
      </c>
      <c r="C26" s="52">
        <v>96.924470712752935</v>
      </c>
      <c r="D26" s="53" t="s">
        <v>66</v>
      </c>
    </row>
    <row r="27" spans="1:4">
      <c r="A27" s="6" t="s">
        <v>27</v>
      </c>
      <c r="B27" s="43">
        <v>110.66971561778961</v>
      </c>
      <c r="C27" s="43">
        <v>97.341286368287413</v>
      </c>
      <c r="D27" s="20" t="s">
        <v>60</v>
      </c>
    </row>
    <row r="28" spans="1:4">
      <c r="A28" s="6" t="s">
        <v>42</v>
      </c>
      <c r="B28" s="43">
        <v>108.30399002697138</v>
      </c>
      <c r="C28" s="43">
        <v>98.574286982183168</v>
      </c>
      <c r="D28" s="20" t="s">
        <v>5</v>
      </c>
    </row>
    <row r="29" spans="1:4">
      <c r="A29" s="6" t="s">
        <v>28</v>
      </c>
      <c r="B29" s="43">
        <v>102.24926191317179</v>
      </c>
      <c r="C29" s="43">
        <v>98.59052148409674</v>
      </c>
      <c r="D29" s="20" t="s">
        <v>61</v>
      </c>
    </row>
    <row r="30" spans="1:4">
      <c r="A30" s="6" t="s">
        <v>24</v>
      </c>
      <c r="B30" s="43">
        <v>96.315298721790725</v>
      </c>
      <c r="C30" s="43">
        <v>99.336226076836397</v>
      </c>
      <c r="D30" s="20" t="s">
        <v>57</v>
      </c>
    </row>
    <row r="31" spans="1:4">
      <c r="A31" s="6" t="s">
        <v>40</v>
      </c>
      <c r="B31" s="43">
        <v>105.57250976791886</v>
      </c>
      <c r="C31" s="43">
        <v>99.693986264200603</v>
      </c>
      <c r="D31" s="20" t="s">
        <v>3</v>
      </c>
    </row>
    <row r="32" spans="1:4">
      <c r="A32" s="6" t="s">
        <v>35</v>
      </c>
      <c r="B32" s="43">
        <v>110.77355847674782</v>
      </c>
      <c r="C32" s="43">
        <v>99.813581414764855</v>
      </c>
      <c r="D32" s="20" t="s">
        <v>64</v>
      </c>
    </row>
    <row r="33" spans="1:4">
      <c r="A33" s="6" t="s">
        <v>25</v>
      </c>
      <c r="B33" s="43">
        <v>111.47926481315709</v>
      </c>
      <c r="C33" s="43">
        <v>99.870880974470253</v>
      </c>
      <c r="D33" s="20" t="s">
        <v>58</v>
      </c>
    </row>
    <row r="34" spans="1:4">
      <c r="A34" s="6" t="s">
        <v>17</v>
      </c>
      <c r="B34" s="43">
        <v>105.85308945714428</v>
      </c>
      <c r="C34" s="43">
        <v>101.0937646322913</v>
      </c>
      <c r="D34" s="20" t="s">
        <v>52</v>
      </c>
    </row>
    <row r="35" spans="1:4">
      <c r="A35" s="6" t="s">
        <v>43</v>
      </c>
      <c r="B35" s="43">
        <v>101.71409418478976</v>
      </c>
      <c r="C35" s="43">
        <v>101.32505026883982</v>
      </c>
      <c r="D35" s="20" t="s">
        <v>6</v>
      </c>
    </row>
    <row r="36" spans="1:4">
      <c r="A36" s="6" t="s">
        <v>36</v>
      </c>
      <c r="B36" s="43">
        <v>106.82546479745895</v>
      </c>
      <c r="C36" s="43">
        <v>102.06585990280502</v>
      </c>
      <c r="D36" s="20" t="s">
        <v>0</v>
      </c>
    </row>
    <row r="37" spans="1:4">
      <c r="A37" s="6" t="s">
        <v>16</v>
      </c>
      <c r="B37" s="43">
        <v>106.93619556889199</v>
      </c>
      <c r="C37" s="43">
        <v>104.28299195854166</v>
      </c>
      <c r="D37" s="20" t="s">
        <v>82</v>
      </c>
    </row>
    <row r="38" spans="1:4">
      <c r="A38" s="6" t="s">
        <v>18</v>
      </c>
      <c r="B38" s="43">
        <v>100.79690291930403</v>
      </c>
      <c r="C38" s="43">
        <v>104.73903114538602</v>
      </c>
      <c r="D38" s="20" t="s">
        <v>53</v>
      </c>
    </row>
    <row r="39" spans="1:4">
      <c r="A39" s="6" t="s">
        <v>65</v>
      </c>
      <c r="B39" s="43">
        <v>117.85935788809346</v>
      </c>
      <c r="C39" s="43">
        <v>106.47455171198686</v>
      </c>
      <c r="D39" s="20" t="s">
        <v>10</v>
      </c>
    </row>
    <row r="40" spans="1:4">
      <c r="A40" s="6" t="s">
        <v>13</v>
      </c>
      <c r="B40" s="43">
        <v>95.394161789302998</v>
      </c>
      <c r="C40" s="43">
        <v>109.80871737934596</v>
      </c>
      <c r="D40" s="20" t="s">
        <v>50</v>
      </c>
    </row>
    <row r="41" spans="1:4">
      <c r="B41" s="43"/>
      <c r="C41" s="43"/>
      <c r="D41" s="20"/>
    </row>
    <row r="42" spans="1:4">
      <c r="A42" s="6" t="s">
        <v>75</v>
      </c>
      <c r="B42" s="43">
        <v>107.75125258726491</v>
      </c>
      <c r="C42" s="43">
        <v>104.18352410954435</v>
      </c>
      <c r="D42" s="20" t="s">
        <v>47</v>
      </c>
    </row>
    <row r="43" spans="1:4">
      <c r="A43" s="44" t="s">
        <v>74</v>
      </c>
      <c r="B43" s="46">
        <v>100.019140747023</v>
      </c>
      <c r="C43" s="46">
        <v>104.39780306968262</v>
      </c>
      <c r="D43" s="21" t="s">
        <v>84</v>
      </c>
    </row>
    <row r="44" spans="1:4">
      <c r="A44" s="7"/>
      <c r="B44" s="9"/>
      <c r="C44" s="9"/>
    </row>
    <row r="45" spans="1:4">
      <c r="A45" s="3" t="s">
        <v>95</v>
      </c>
      <c r="B45" s="9"/>
      <c r="C45" s="9"/>
    </row>
    <row r="46" spans="1:4">
      <c r="A46" s="13"/>
      <c r="B46" s="9"/>
      <c r="C46" s="9"/>
    </row>
    <row r="47" spans="1:4">
      <c r="A47" s="9"/>
      <c r="B47" s="9"/>
      <c r="C47" s="9"/>
    </row>
    <row r="48" spans="1:4" ht="49.5" customHeight="1">
      <c r="A48" s="87" t="s">
        <v>8</v>
      </c>
      <c r="B48" s="87"/>
      <c r="C48" s="87"/>
      <c r="D48" s="87"/>
    </row>
    <row r="49" spans="1:3">
      <c r="A49" s="14"/>
      <c r="B49" s="9"/>
      <c r="C49" s="9"/>
    </row>
    <row r="50" spans="1:3">
      <c r="A50" s="9"/>
      <c r="B50" s="9"/>
      <c r="C50" s="9"/>
    </row>
  </sheetData>
  <mergeCells count="5">
    <mergeCell ref="B8:C8"/>
    <mergeCell ref="B9:C9"/>
    <mergeCell ref="A6:D6"/>
    <mergeCell ref="A7:D7"/>
    <mergeCell ref="A48:D48"/>
  </mergeCells>
  <phoneticPr fontId="26" type="noConversion"/>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84" orientation="portrait" r:id="rId3"/>
  <headerFooter>
    <oddFooter>&amp;R  OECD Society at a Glance 2016 via http://oe.cd/sag -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66"/>
  <sheetViews>
    <sheetView zoomScale="70" zoomScaleNormal="70" zoomScalePageLayoutView="85" workbookViewId="0"/>
  </sheetViews>
  <sheetFormatPr defaultRowHeight="12.75"/>
  <cols>
    <col min="1" max="1" width="16.85546875" style="58" customWidth="1"/>
    <col min="2" max="2" width="13.5703125" style="58" customWidth="1"/>
    <col min="3" max="10" width="9.140625" style="58"/>
    <col min="11" max="11" width="14.140625" style="74" customWidth="1"/>
    <col min="12" max="12" width="4.5703125" style="58" bestFit="1" customWidth="1"/>
    <col min="13" max="13" width="9.140625" style="58"/>
    <col min="14" max="16" width="9.140625" style="59"/>
    <col min="17" max="17" width="4.42578125" style="59" bestFit="1" customWidth="1"/>
    <col min="18" max="18" width="9.140625" style="59"/>
    <col min="19" max="19" width="4.42578125" style="59" bestFit="1" customWidth="1"/>
    <col min="20" max="20" width="9.140625" style="59"/>
    <col min="21" max="21" width="4.42578125" style="59" bestFit="1" customWidth="1"/>
    <col min="22" max="22" width="9.140625" style="59"/>
    <col min="23" max="23" width="3" style="59" bestFit="1" customWidth="1"/>
    <col min="24" max="24" width="9.140625" style="59"/>
    <col min="25" max="25" width="4.7109375" style="59" customWidth="1"/>
    <col min="26" max="26" width="9.140625" style="59"/>
    <col min="27" max="27" width="4.42578125" style="59" customWidth="1"/>
    <col min="28" max="28" width="9.140625" style="59"/>
    <col min="29" max="29" width="4.7109375" style="58" customWidth="1"/>
    <col min="30" max="30" width="9.140625" style="58"/>
    <col min="31" max="31" width="3.5703125" style="58" customWidth="1"/>
    <col min="32" max="32" width="9.140625" style="58"/>
    <col min="33" max="33" width="3.42578125" style="58" customWidth="1"/>
    <col min="34" max="34" width="9.140625" style="58"/>
    <col min="35" max="35" width="3.42578125" style="58" customWidth="1"/>
    <col min="36" max="42" width="9.140625" style="58"/>
    <col min="43" max="43" width="3.5703125" style="58" bestFit="1" customWidth="1"/>
    <col min="44" max="64" width="9.140625" style="58"/>
    <col min="65" max="65" width="5.42578125" style="58" customWidth="1"/>
    <col min="66" max="66" width="9.140625" style="58"/>
    <col min="67" max="67" width="4.28515625" style="58" customWidth="1"/>
    <col min="68" max="68" width="9.140625" style="58"/>
    <col min="69" max="69" width="4.28515625" style="58" customWidth="1"/>
    <col min="70" max="70" width="9.140625" style="58"/>
    <col min="71" max="71" width="4" style="58" customWidth="1"/>
    <col min="72" max="72" width="9.140625" style="58"/>
    <col min="73" max="73" width="5" style="58" customWidth="1"/>
    <col min="74" max="74" width="9.140625" style="58"/>
    <col min="75" max="75" width="4.7109375" style="58" customWidth="1"/>
    <col min="76" max="76" width="9.140625" style="58"/>
    <col min="77" max="77" width="3.85546875" style="58" customWidth="1"/>
    <col min="78" max="16384" width="9.140625" style="58"/>
  </cols>
  <sheetData>
    <row r="1" spans="1:76" s="95" customFormat="1">
      <c r="A1" s="89" t="s">
        <v>191</v>
      </c>
      <c r="K1" s="94"/>
      <c r="N1" s="96"/>
      <c r="O1" s="96"/>
      <c r="P1" s="96"/>
      <c r="Q1" s="96"/>
      <c r="R1" s="96"/>
      <c r="S1" s="96"/>
      <c r="T1" s="96"/>
      <c r="U1" s="96"/>
      <c r="V1" s="96"/>
      <c r="W1" s="96"/>
      <c r="X1" s="96"/>
      <c r="Y1" s="96"/>
      <c r="Z1" s="96"/>
      <c r="AA1" s="96"/>
      <c r="AB1" s="96"/>
    </row>
    <row r="2" spans="1:76" s="95" customFormat="1">
      <c r="A2" s="95">
        <v>4</v>
      </c>
      <c r="B2" s="95" t="s">
        <v>192</v>
      </c>
      <c r="K2" s="94"/>
      <c r="N2" s="96"/>
      <c r="O2" s="96"/>
      <c r="P2" s="96"/>
      <c r="Q2" s="96"/>
      <c r="R2" s="96"/>
      <c r="S2" s="96"/>
      <c r="T2" s="96"/>
      <c r="U2" s="96"/>
      <c r="V2" s="96"/>
      <c r="W2" s="96"/>
      <c r="X2" s="96"/>
      <c r="Y2" s="96"/>
      <c r="Z2" s="96"/>
      <c r="AA2" s="96"/>
      <c r="AB2" s="96"/>
    </row>
    <row r="3" spans="1:76" s="95" customFormat="1">
      <c r="A3" s="95" t="s">
        <v>193</v>
      </c>
      <c r="K3" s="94"/>
      <c r="N3" s="96"/>
      <c r="O3" s="96"/>
      <c r="P3" s="96"/>
      <c r="Q3" s="96"/>
      <c r="R3" s="96"/>
      <c r="S3" s="96"/>
      <c r="T3" s="96"/>
      <c r="U3" s="96"/>
      <c r="V3" s="96"/>
      <c r="W3" s="96"/>
      <c r="X3" s="96"/>
      <c r="Y3" s="96"/>
      <c r="Z3" s="96"/>
      <c r="AA3" s="96"/>
      <c r="AB3" s="96"/>
    </row>
    <row r="4" spans="1:76" s="95" customFormat="1">
      <c r="A4" s="89" t="s">
        <v>194</v>
      </c>
      <c r="K4" s="94"/>
      <c r="N4" s="96"/>
      <c r="O4" s="96"/>
      <c r="P4" s="96"/>
      <c r="Q4" s="96"/>
      <c r="R4" s="96"/>
      <c r="S4" s="96"/>
      <c r="T4" s="96"/>
      <c r="U4" s="96"/>
      <c r="V4" s="96"/>
      <c r="W4" s="96"/>
      <c r="X4" s="96"/>
      <c r="Y4" s="96"/>
      <c r="Z4" s="96"/>
      <c r="AA4" s="96"/>
      <c r="AB4" s="96"/>
    </row>
    <row r="5" spans="1:76" s="95" customFormat="1">
      <c r="K5" s="94"/>
      <c r="N5" s="96"/>
      <c r="O5" s="96"/>
      <c r="P5" s="96"/>
      <c r="Q5" s="96"/>
      <c r="R5" s="96"/>
      <c r="S5" s="96"/>
      <c r="T5" s="96"/>
      <c r="U5" s="96"/>
      <c r="V5" s="96"/>
      <c r="W5" s="96"/>
      <c r="X5" s="96"/>
      <c r="Y5" s="96"/>
      <c r="Z5" s="96"/>
      <c r="AA5" s="96"/>
      <c r="AB5" s="96"/>
    </row>
    <row r="6" spans="1:76">
      <c r="A6" s="58" t="s">
        <v>123</v>
      </c>
      <c r="N6" s="59" t="s">
        <v>121</v>
      </c>
      <c r="AP6" s="58" t="s">
        <v>149</v>
      </c>
      <c r="BL6" s="58" t="s">
        <v>160</v>
      </c>
    </row>
    <row r="7" spans="1:76">
      <c r="C7" s="58" t="s">
        <v>76</v>
      </c>
      <c r="E7" s="58" t="s">
        <v>118</v>
      </c>
      <c r="H7" s="58" t="s">
        <v>117</v>
      </c>
      <c r="N7" s="59" t="s">
        <v>120</v>
      </c>
      <c r="AP7" s="58" t="s">
        <v>150</v>
      </c>
      <c r="BL7" s="58" t="s">
        <v>161</v>
      </c>
    </row>
    <row r="8" spans="1:76">
      <c r="C8" s="58" t="s">
        <v>119</v>
      </c>
      <c r="E8" s="58" t="s">
        <v>118</v>
      </c>
      <c r="H8" s="58" t="s">
        <v>117</v>
      </c>
      <c r="P8" s="59" t="s">
        <v>114</v>
      </c>
      <c r="R8" s="59" t="s">
        <v>124</v>
      </c>
      <c r="X8" s="59" t="s">
        <v>125</v>
      </c>
      <c r="Z8" s="69" t="s">
        <v>126</v>
      </c>
      <c r="AF8" s="58" t="s">
        <v>127</v>
      </c>
      <c r="AH8" s="58" t="s">
        <v>128</v>
      </c>
      <c r="AR8" s="58" t="s">
        <v>142</v>
      </c>
      <c r="AX8" s="58" t="s">
        <v>143</v>
      </c>
      <c r="BD8" s="58" t="s">
        <v>144</v>
      </c>
      <c r="BN8" s="58" t="s">
        <v>113</v>
      </c>
      <c r="BT8" s="58" t="s">
        <v>152</v>
      </c>
    </row>
    <row r="9" spans="1:76">
      <c r="R9" s="59" t="s">
        <v>113</v>
      </c>
      <c r="T9" s="59" t="s">
        <v>129</v>
      </c>
      <c r="V9" s="59" t="s">
        <v>130</v>
      </c>
      <c r="Z9" s="59" t="s">
        <v>112</v>
      </c>
      <c r="AB9" s="59" t="s">
        <v>131</v>
      </c>
      <c r="AD9" s="58" t="s">
        <v>132</v>
      </c>
      <c r="AR9" s="58" t="s">
        <v>145</v>
      </c>
      <c r="AT9" s="58" t="s">
        <v>122</v>
      </c>
      <c r="AV9" s="58" t="s">
        <v>146</v>
      </c>
      <c r="AX9" s="58" t="s">
        <v>145</v>
      </c>
      <c r="AZ9" s="58" t="s">
        <v>122</v>
      </c>
      <c r="BB9" s="58" t="s">
        <v>146</v>
      </c>
      <c r="BD9" s="58" t="s">
        <v>145</v>
      </c>
      <c r="BF9" s="58" t="s">
        <v>122</v>
      </c>
      <c r="BH9" s="58" t="s">
        <v>146</v>
      </c>
      <c r="BM9" s="58" t="s">
        <v>153</v>
      </c>
      <c r="BN9" s="58" t="s">
        <v>154</v>
      </c>
      <c r="BP9" s="58" t="s">
        <v>155</v>
      </c>
      <c r="BR9" s="58" t="s">
        <v>156</v>
      </c>
      <c r="BT9" s="58" t="s">
        <v>154</v>
      </c>
      <c r="BV9" s="58" t="s">
        <v>155</v>
      </c>
      <c r="BX9" s="58" t="s">
        <v>156</v>
      </c>
    </row>
    <row r="10" spans="1:76" ht="25.5">
      <c r="A10" s="73" t="s">
        <v>163</v>
      </c>
      <c r="B10" s="58" t="s">
        <v>167</v>
      </c>
      <c r="C10" s="67">
        <f>BH47</f>
        <v>7886.1717302682218</v>
      </c>
      <c r="D10" s="67"/>
      <c r="E10" s="64">
        <v>2445</v>
      </c>
      <c r="F10" s="64" t="s">
        <v>42</v>
      </c>
      <c r="G10" s="67"/>
      <c r="H10" s="64">
        <v>12752</v>
      </c>
      <c r="I10" s="64" t="s">
        <v>28</v>
      </c>
      <c r="J10" s="67"/>
      <c r="K10" s="74" t="s">
        <v>162</v>
      </c>
      <c r="L10" s="67">
        <f>H10/E10</f>
        <v>5.2155419222903889</v>
      </c>
      <c r="N10" s="63"/>
      <c r="O10" s="63"/>
      <c r="P10" s="63">
        <v>1</v>
      </c>
      <c r="Q10" s="63"/>
      <c r="R10" s="63">
        <v>2</v>
      </c>
      <c r="S10" s="63"/>
      <c r="T10" s="63">
        <v>3</v>
      </c>
      <c r="U10" s="63"/>
      <c r="V10" s="63">
        <v>4</v>
      </c>
      <c r="W10" s="63"/>
      <c r="X10" s="63">
        <v>5</v>
      </c>
      <c r="Y10" s="63"/>
      <c r="Z10" s="63">
        <v>6</v>
      </c>
      <c r="AA10" s="63"/>
      <c r="AB10" s="63">
        <v>7</v>
      </c>
      <c r="AD10" s="58">
        <v>8</v>
      </c>
      <c r="AF10" s="58">
        <v>9</v>
      </c>
      <c r="AH10" s="58">
        <v>10</v>
      </c>
      <c r="AR10" s="58">
        <v>1</v>
      </c>
      <c r="AT10" s="58">
        <v>2</v>
      </c>
      <c r="AV10" s="58">
        <v>3</v>
      </c>
      <c r="AX10" s="58">
        <v>4</v>
      </c>
      <c r="AZ10" s="58">
        <v>5</v>
      </c>
      <c r="BB10" s="58">
        <v>6</v>
      </c>
      <c r="BD10" s="58">
        <v>7</v>
      </c>
      <c r="BF10" s="58">
        <v>8</v>
      </c>
      <c r="BH10" s="58">
        <v>9</v>
      </c>
      <c r="BN10" s="58">
        <v>1</v>
      </c>
      <c r="BP10" s="58">
        <v>2</v>
      </c>
      <c r="BR10" s="58">
        <v>3</v>
      </c>
      <c r="BT10" s="58">
        <v>4</v>
      </c>
      <c r="BV10" s="58">
        <v>5</v>
      </c>
      <c r="BX10" s="58">
        <v>6</v>
      </c>
    </row>
    <row r="11" spans="1:76">
      <c r="C11" s="67"/>
      <c r="D11" s="67"/>
      <c r="E11" s="64"/>
      <c r="F11" s="64"/>
      <c r="G11" s="67"/>
      <c r="H11" s="64"/>
      <c r="I11" s="64"/>
      <c r="J11" s="67"/>
      <c r="L11" s="67"/>
      <c r="N11" s="63" t="s">
        <v>133</v>
      </c>
      <c r="O11" s="63"/>
      <c r="P11" s="63"/>
      <c r="Q11" s="63"/>
      <c r="R11" s="63"/>
      <c r="S11" s="63"/>
      <c r="T11" s="63"/>
      <c r="U11" s="63"/>
      <c r="V11" s="63"/>
      <c r="W11" s="63"/>
      <c r="X11" s="63"/>
      <c r="Y11" s="63"/>
      <c r="Z11" s="63"/>
      <c r="AA11" s="63"/>
      <c r="AB11" s="63"/>
      <c r="AP11" s="58" t="s">
        <v>133</v>
      </c>
      <c r="BL11" s="58" t="s">
        <v>133</v>
      </c>
    </row>
    <row r="12" spans="1:76">
      <c r="A12" s="58" t="s">
        <v>114</v>
      </c>
      <c r="B12" s="58" t="s">
        <v>168</v>
      </c>
      <c r="C12" s="67">
        <f>P47</f>
        <v>8247.171476384221</v>
      </c>
      <c r="D12" s="67"/>
      <c r="E12" s="64">
        <v>2577</v>
      </c>
      <c r="F12" s="64" t="s">
        <v>65</v>
      </c>
      <c r="G12" s="67"/>
      <c r="H12" s="64">
        <v>20020</v>
      </c>
      <c r="I12" s="64" t="s">
        <v>30</v>
      </c>
      <c r="J12" s="67"/>
      <c r="K12" s="74" t="s">
        <v>116</v>
      </c>
      <c r="L12" s="67">
        <f>H12/E12</f>
        <v>7.7687233216918896</v>
      </c>
      <c r="N12" s="63" t="s">
        <v>44</v>
      </c>
      <c r="O12" s="63"/>
      <c r="P12" s="62">
        <v>7704.6170229950585</v>
      </c>
      <c r="Q12" s="62"/>
      <c r="R12" s="62">
        <v>10573.881332679241</v>
      </c>
      <c r="S12" s="62"/>
      <c r="T12" s="62">
        <v>9581.361348049044</v>
      </c>
      <c r="U12" s="62"/>
      <c r="V12" s="62">
        <v>10164.748649691086</v>
      </c>
      <c r="W12" s="62"/>
      <c r="X12" s="62">
        <v>6379.3433616890889</v>
      </c>
      <c r="Y12" s="62"/>
      <c r="Z12" s="62">
        <v>8266.7308298077332</v>
      </c>
      <c r="AA12" s="62"/>
      <c r="AB12" s="62">
        <v>18795.097483749822</v>
      </c>
      <c r="AD12" s="58">
        <v>16858.510114705237</v>
      </c>
      <c r="AF12" s="58">
        <v>10455.076154996197</v>
      </c>
      <c r="AH12" s="58">
        <v>10346.77974945749</v>
      </c>
      <c r="AP12" s="58" t="s">
        <v>44</v>
      </c>
      <c r="AQ12" s="58">
        <v>1</v>
      </c>
      <c r="AR12" s="58">
        <v>0.26660130133979387</v>
      </c>
      <c r="AT12" s="58">
        <v>0.16503888374588413</v>
      </c>
      <c r="AV12" s="58">
        <v>0.43164018508567797</v>
      </c>
      <c r="AX12" s="58">
        <v>3.9055265403441237</v>
      </c>
      <c r="AZ12" s="58">
        <v>47.394039158631614</v>
      </c>
      <c r="BB12" s="58">
        <v>20.533486184245941</v>
      </c>
      <c r="BD12" s="58">
        <v>10053.734090031521</v>
      </c>
      <c r="BF12" s="58">
        <v>10298.38692527871</v>
      </c>
      <c r="BH12" s="58">
        <v>10145.892658265999</v>
      </c>
      <c r="BL12" s="58" t="s">
        <v>44</v>
      </c>
      <c r="BN12" s="58">
        <v>11009.941094348324</v>
      </c>
      <c r="BP12" s="58">
        <v>6382.1051097333702</v>
      </c>
      <c r="BR12" s="58">
        <v>10573.881332679241</v>
      </c>
      <c r="BT12" s="58">
        <v>11272.430985325618</v>
      </c>
      <c r="BV12" s="58">
        <v>6377.6708648847116</v>
      </c>
      <c r="BX12" s="58">
        <v>9076.2888298654034</v>
      </c>
    </row>
    <row r="13" spans="1:76" s="70" customFormat="1">
      <c r="A13" s="58"/>
      <c r="B13" s="58"/>
      <c r="C13" s="58"/>
      <c r="D13" s="58"/>
      <c r="E13" s="58"/>
      <c r="F13" s="58"/>
      <c r="G13" s="58"/>
      <c r="H13" s="58"/>
      <c r="I13" s="58"/>
      <c r="J13" s="58"/>
      <c r="K13" s="74"/>
      <c r="L13" s="58"/>
      <c r="N13" s="71" t="s">
        <v>34</v>
      </c>
      <c r="O13" s="71"/>
      <c r="P13" s="72">
        <v>9563.47661270139</v>
      </c>
      <c r="Q13" s="72"/>
      <c r="R13" s="72">
        <v>13632.384711346829</v>
      </c>
      <c r="S13" s="72"/>
      <c r="T13" s="72">
        <v>14012.606318700948</v>
      </c>
      <c r="U13" s="72"/>
      <c r="V13" s="72">
        <v>13805.608198532404</v>
      </c>
      <c r="W13" s="72"/>
      <c r="X13" s="72">
        <v>5211.8312005674725</v>
      </c>
      <c r="Y13" s="72"/>
      <c r="Z13" s="72">
        <v>15070.706287938929</v>
      </c>
      <c r="AA13" s="72"/>
      <c r="AB13" s="72">
        <v>15641.03333341894</v>
      </c>
      <c r="AD13" s="70">
        <v>15548.518697772088</v>
      </c>
      <c r="AF13" s="70">
        <v>11616.456126887293</v>
      </c>
      <c r="AH13" s="70">
        <v>13189.144717132642</v>
      </c>
      <c r="AP13" s="70" t="s">
        <v>34</v>
      </c>
      <c r="AR13" s="70">
        <v>9.158407524896231E-2</v>
      </c>
      <c r="AT13" s="70">
        <v>0.46758558381117066</v>
      </c>
      <c r="AV13" s="70">
        <v>0.55916965906013305</v>
      </c>
      <c r="AX13" s="70">
        <v>69.120634380970856</v>
      </c>
      <c r="AZ13" s="70">
        <v>86.862540341753828</v>
      </c>
      <c r="BB13" s="70">
        <v>83.956667277568812</v>
      </c>
      <c r="BD13" s="70">
        <v>9433.8394406711323</v>
      </c>
      <c r="BF13" s="70">
        <v>7716.4096110537985</v>
      </c>
      <c r="BH13" s="70">
        <v>7953.5625935840308</v>
      </c>
      <c r="BL13" s="70" t="s">
        <v>34</v>
      </c>
      <c r="BN13" s="70">
        <v>13632.384711346829</v>
      </c>
      <c r="BQ13" s="70" t="s">
        <v>106</v>
      </c>
      <c r="BR13" s="70">
        <v>13632.384711346829</v>
      </c>
      <c r="BT13" s="70">
        <v>13018.496876550915</v>
      </c>
      <c r="BV13" s="70">
        <v>13645.367803383107</v>
      </c>
      <c r="BX13" s="70">
        <v>13416.483582341796</v>
      </c>
    </row>
    <row r="14" spans="1:76" ht="25.5">
      <c r="A14" s="73" t="s">
        <v>164</v>
      </c>
      <c r="B14" s="58" t="s">
        <v>169</v>
      </c>
      <c r="C14" s="67">
        <f>R47</f>
        <v>9626.8351319901321</v>
      </c>
      <c r="D14" s="67"/>
      <c r="E14" s="64">
        <v>2367</v>
      </c>
      <c r="F14" s="64" t="s">
        <v>42</v>
      </c>
      <c r="G14" s="67"/>
      <c r="H14" s="64">
        <v>20247</v>
      </c>
      <c r="I14" s="64" t="s">
        <v>30</v>
      </c>
      <c r="J14" s="67"/>
      <c r="K14" s="75" t="s">
        <v>180</v>
      </c>
      <c r="L14" s="67">
        <f>H14/E14</f>
        <v>8.5538656527249675</v>
      </c>
      <c r="N14" s="63" t="s">
        <v>43</v>
      </c>
      <c r="O14" s="63"/>
      <c r="P14" s="62">
        <v>9580.943738894015</v>
      </c>
      <c r="Q14" s="62"/>
      <c r="R14" s="62">
        <v>11670.42223531413</v>
      </c>
      <c r="S14" s="62"/>
      <c r="T14" s="62">
        <v>12210.12837175274</v>
      </c>
      <c r="U14" s="62" t="s">
        <v>134</v>
      </c>
      <c r="V14" s="62">
        <v>12025.273354836845</v>
      </c>
      <c r="W14" s="62" t="s">
        <v>134</v>
      </c>
      <c r="X14" s="62"/>
      <c r="Y14" s="62" t="s">
        <v>135</v>
      </c>
      <c r="Z14" s="62">
        <v>8211.5972755866114</v>
      </c>
      <c r="AA14" s="62"/>
      <c r="AB14" s="62">
        <v>15785.483766883972</v>
      </c>
      <c r="AD14" s="58">
        <v>15502.815506991199</v>
      </c>
      <c r="AF14" s="58">
        <v>10155.861700486394</v>
      </c>
      <c r="AH14" s="58">
        <v>12134.545947148181</v>
      </c>
      <c r="AP14" s="58" t="s">
        <v>43</v>
      </c>
      <c r="AS14" s="58" t="s">
        <v>92</v>
      </c>
      <c r="AT14" s="58">
        <v>0.6870105495290072</v>
      </c>
      <c r="AW14" s="58" t="s">
        <v>92</v>
      </c>
      <c r="AY14" s="58" t="s">
        <v>92</v>
      </c>
      <c r="AZ14" s="58">
        <v>96.279375619529205</v>
      </c>
      <c r="BC14" s="58" t="s">
        <v>92</v>
      </c>
      <c r="BE14" s="58" t="s">
        <v>92</v>
      </c>
      <c r="BF14" s="58">
        <v>6974.6495016600502</v>
      </c>
      <c r="BI14" s="58" t="s">
        <v>92</v>
      </c>
      <c r="BL14" s="58" t="s">
        <v>43</v>
      </c>
      <c r="BM14" s="58">
        <v>1</v>
      </c>
      <c r="BO14" s="58" t="s">
        <v>135</v>
      </c>
      <c r="BQ14" s="58" t="s">
        <v>135</v>
      </c>
      <c r="BR14" s="58">
        <v>11670.42223531413</v>
      </c>
      <c r="BT14" s="58">
        <v>12957.901965225081</v>
      </c>
      <c r="BV14" s="58">
        <v>11719.658120206801</v>
      </c>
      <c r="BX14" s="58">
        <v>12210.12837175274</v>
      </c>
    </row>
    <row r="15" spans="1:76">
      <c r="A15" s="73"/>
      <c r="C15" s="67"/>
      <c r="D15" s="67"/>
      <c r="E15" s="64"/>
      <c r="F15" s="64"/>
      <c r="G15" s="67"/>
      <c r="H15" s="64"/>
      <c r="I15" s="64"/>
      <c r="J15" s="67"/>
      <c r="L15" s="67"/>
      <c r="N15" s="63" t="s">
        <v>33</v>
      </c>
      <c r="O15" s="63" t="s">
        <v>115</v>
      </c>
      <c r="P15" s="62">
        <v>9679.6609064499717</v>
      </c>
      <c r="Q15" s="62" t="s">
        <v>134</v>
      </c>
      <c r="R15" s="62"/>
      <c r="S15" s="62" t="s">
        <v>136</v>
      </c>
      <c r="T15" s="62">
        <v>11695.472912895346</v>
      </c>
      <c r="U15" s="62"/>
      <c r="V15" s="62"/>
      <c r="W15" s="62" t="s">
        <v>92</v>
      </c>
      <c r="X15" s="62"/>
      <c r="Y15" s="62" t="s">
        <v>92</v>
      </c>
      <c r="Z15" s="62">
        <v>15347.528197838541</v>
      </c>
      <c r="AA15" s="62"/>
      <c r="AB15" s="62">
        <v>25525.224688288235</v>
      </c>
      <c r="AD15" s="58">
        <v>22006.051926512566</v>
      </c>
      <c r="AF15" s="58">
        <v>15788.257859167526</v>
      </c>
      <c r="AI15" s="58" t="s">
        <v>92</v>
      </c>
      <c r="AP15" s="58" t="s">
        <v>33</v>
      </c>
      <c r="AS15" s="58" t="s">
        <v>92</v>
      </c>
      <c r="AU15" s="58" t="s">
        <v>92</v>
      </c>
      <c r="AW15" s="58" t="s">
        <v>92</v>
      </c>
      <c r="AY15" s="58" t="s">
        <v>92</v>
      </c>
      <c r="BA15" s="58" t="s">
        <v>92</v>
      </c>
      <c r="BC15" s="58" t="s">
        <v>92</v>
      </c>
      <c r="BE15" s="58" t="s">
        <v>92</v>
      </c>
      <c r="BG15" s="58" t="s">
        <v>92</v>
      </c>
      <c r="BI15" s="58" t="s">
        <v>92</v>
      </c>
      <c r="BL15" s="58" t="s">
        <v>33</v>
      </c>
      <c r="BM15" s="58" t="s">
        <v>157</v>
      </c>
      <c r="BO15" s="58" t="s">
        <v>92</v>
      </c>
      <c r="BQ15" s="58" t="s">
        <v>92</v>
      </c>
      <c r="BS15" s="58" t="s">
        <v>92</v>
      </c>
      <c r="BU15" s="58" t="s">
        <v>147</v>
      </c>
      <c r="BW15" s="58" t="s">
        <v>147</v>
      </c>
      <c r="BX15" s="58">
        <v>11695.472912895346</v>
      </c>
    </row>
    <row r="16" spans="1:76" ht="51">
      <c r="A16" s="73" t="s">
        <v>165</v>
      </c>
      <c r="B16" s="68" t="s">
        <v>170</v>
      </c>
      <c r="C16" s="67">
        <f>BT47</f>
        <v>8697.5236304051668</v>
      </c>
      <c r="D16" s="67"/>
      <c r="E16" s="64">
        <v>3380</v>
      </c>
      <c r="F16" s="64" t="s">
        <v>65</v>
      </c>
      <c r="G16" s="67"/>
      <c r="H16" s="64">
        <v>18791</v>
      </c>
      <c r="I16" s="64" t="s">
        <v>30</v>
      </c>
      <c r="J16" s="67"/>
      <c r="K16" s="75" t="s">
        <v>181</v>
      </c>
      <c r="L16" s="67">
        <f>H16/E16</f>
        <v>5.5594674556213022</v>
      </c>
      <c r="N16" s="63" t="s">
        <v>13</v>
      </c>
      <c r="O16" s="63">
        <v>3</v>
      </c>
      <c r="P16" s="62">
        <v>4476.3510585260647</v>
      </c>
      <c r="Q16" s="62"/>
      <c r="R16" s="62">
        <v>4312.1182639774843</v>
      </c>
      <c r="S16" s="62"/>
      <c r="T16" s="62">
        <v>3706.1502346497382</v>
      </c>
      <c r="U16" s="62"/>
      <c r="V16" s="62">
        <v>3909.0711298716683</v>
      </c>
      <c r="W16" s="62"/>
      <c r="X16" s="62" t="s">
        <v>137</v>
      </c>
      <c r="Y16" s="62" t="s">
        <v>106</v>
      </c>
      <c r="Z16" s="62">
        <v>4186.4033055309255</v>
      </c>
      <c r="AA16" s="62"/>
      <c r="AB16" s="62">
        <v>9408.6947945696502</v>
      </c>
      <c r="AD16" s="58">
        <v>7959.5565878676689</v>
      </c>
      <c r="AF16" s="58">
        <v>7599.6119478424471</v>
      </c>
      <c r="AH16" s="58">
        <v>5234.5575822909623</v>
      </c>
      <c r="AP16" s="58" t="s">
        <v>13</v>
      </c>
      <c r="AQ16" s="58">
        <v>2</v>
      </c>
      <c r="AS16" s="58" t="s">
        <v>135</v>
      </c>
      <c r="AU16" s="58" t="s">
        <v>135</v>
      </c>
      <c r="AV16" s="58">
        <v>0.90939504799325888</v>
      </c>
      <c r="AY16" s="58" t="s">
        <v>147</v>
      </c>
      <c r="BA16" s="58" t="s">
        <v>147</v>
      </c>
      <c r="BB16" s="58">
        <v>82.261946098306311</v>
      </c>
      <c r="BE16" s="58" t="s">
        <v>105</v>
      </c>
      <c r="BG16" s="58" t="s">
        <v>105</v>
      </c>
      <c r="BH16" s="58">
        <v>4599.1920239873025</v>
      </c>
      <c r="BL16" s="58" t="s">
        <v>13</v>
      </c>
      <c r="BM16" s="58">
        <v>4</v>
      </c>
      <c r="BN16" s="58">
        <v>4312.1182639774843</v>
      </c>
      <c r="BQ16" s="58" t="s">
        <v>106</v>
      </c>
      <c r="BR16" s="58">
        <v>4312.1182639774843</v>
      </c>
      <c r="BT16" s="58">
        <v>4263.6446170381632</v>
      </c>
      <c r="BV16" s="58">
        <v>4199.0626542214268</v>
      </c>
      <c r="BX16" s="58">
        <v>4243.6702286827613</v>
      </c>
    </row>
    <row r="17" spans="1:77" ht="51">
      <c r="A17" s="73" t="s">
        <v>166</v>
      </c>
      <c r="B17" s="68" t="s">
        <v>171</v>
      </c>
      <c r="C17" s="67">
        <f>BV47</f>
        <v>9025.2639334354335</v>
      </c>
      <c r="D17" s="67"/>
      <c r="E17" s="64">
        <v>3676</v>
      </c>
      <c r="F17" s="64" t="s">
        <v>65</v>
      </c>
      <c r="G17" s="67"/>
      <c r="H17" s="64">
        <v>21230</v>
      </c>
      <c r="I17" s="64" t="s">
        <v>30</v>
      </c>
      <c r="J17" s="67"/>
      <c r="K17" s="75" t="s">
        <v>182</v>
      </c>
      <c r="L17" s="67">
        <f>H17/E17</f>
        <v>5.7752992383025026</v>
      </c>
      <c r="N17" s="63" t="s">
        <v>16</v>
      </c>
      <c r="O17" s="63"/>
      <c r="P17" s="62">
        <v>4727.5300814469974</v>
      </c>
      <c r="Q17" s="62"/>
      <c r="R17" s="62">
        <v>7901.7114546278344</v>
      </c>
      <c r="S17" s="62"/>
      <c r="T17" s="62">
        <v>7119.1330897604548</v>
      </c>
      <c r="U17" s="62"/>
      <c r="V17" s="62">
        <v>7468.6788895640721</v>
      </c>
      <c r="W17" s="62"/>
      <c r="X17" s="62">
        <v>2444.6995669568964</v>
      </c>
      <c r="Y17" s="62"/>
      <c r="Z17" s="62">
        <v>16644.769480118124</v>
      </c>
      <c r="AA17" s="62"/>
      <c r="AB17" s="62">
        <v>10304.214007791306</v>
      </c>
      <c r="AD17" s="58">
        <v>10318.976725466411</v>
      </c>
      <c r="AF17" s="58">
        <v>6807.4682925829929</v>
      </c>
      <c r="AH17" s="58">
        <v>7683.6153010384978</v>
      </c>
      <c r="AP17" s="58" t="s">
        <v>16</v>
      </c>
      <c r="AS17" s="58" t="s">
        <v>106</v>
      </c>
      <c r="AT17" s="58">
        <v>0.511161189613482</v>
      </c>
      <c r="AV17" s="58">
        <v>0.511161189613482</v>
      </c>
      <c r="AY17" s="58" t="s">
        <v>106</v>
      </c>
      <c r="AZ17" s="58">
        <v>92.313093515647211</v>
      </c>
      <c r="BB17" s="58">
        <v>92.313093515647211</v>
      </c>
      <c r="BE17" s="58" t="s">
        <v>106</v>
      </c>
      <c r="BF17" s="58">
        <v>4446.9948282443411</v>
      </c>
      <c r="BH17" s="58">
        <v>4446.9948282443411</v>
      </c>
      <c r="BL17" s="58" t="s">
        <v>16</v>
      </c>
      <c r="BN17" s="58">
        <v>7906.4625521383905</v>
      </c>
      <c r="BP17" s="58">
        <v>6990.7159934271986</v>
      </c>
      <c r="BR17" s="58">
        <v>7901.7114546278344</v>
      </c>
      <c r="BT17" s="58">
        <v>5957.9232420961398</v>
      </c>
      <c r="BV17" s="58">
        <v>7391.8236333931764</v>
      </c>
      <c r="BX17" s="58">
        <v>7011.8957541083882</v>
      </c>
    </row>
    <row r="18" spans="1:77">
      <c r="C18" s="67"/>
      <c r="D18" s="67"/>
      <c r="E18" s="67"/>
      <c r="F18" s="67"/>
      <c r="G18" s="67"/>
      <c r="H18" s="67"/>
      <c r="I18" s="67"/>
      <c r="J18" s="67"/>
      <c r="L18" s="67"/>
      <c r="N18" s="63" t="s">
        <v>31</v>
      </c>
      <c r="O18" s="63"/>
      <c r="P18" s="62">
        <v>10952.874257440491</v>
      </c>
      <c r="Q18" s="62"/>
      <c r="R18" s="62">
        <v>11459.646619355481</v>
      </c>
      <c r="S18" s="62"/>
      <c r="T18" s="62">
        <v>9958.7185193458208</v>
      </c>
      <c r="U18" s="62"/>
      <c r="V18" s="62">
        <v>10631.636299349453</v>
      </c>
      <c r="W18" s="62"/>
      <c r="X18" s="62" t="s">
        <v>137</v>
      </c>
      <c r="Y18" s="62" t="s">
        <v>106</v>
      </c>
      <c r="Z18" s="62"/>
      <c r="AA18" s="62" t="s">
        <v>92</v>
      </c>
      <c r="AB18" s="62"/>
      <c r="AC18" s="58" t="s">
        <v>92</v>
      </c>
      <c r="AE18" s="58" t="s">
        <v>92</v>
      </c>
      <c r="AG18" s="58" t="s">
        <v>92</v>
      </c>
      <c r="AI18" s="58" t="s">
        <v>92</v>
      </c>
      <c r="AP18" s="58" t="s">
        <v>31</v>
      </c>
      <c r="AQ18" s="58">
        <v>1</v>
      </c>
      <c r="AS18" s="58" t="s">
        <v>135</v>
      </c>
      <c r="AU18" s="58" t="s">
        <v>135</v>
      </c>
      <c r="AV18" s="58">
        <v>1.3702693248638431</v>
      </c>
      <c r="AY18" s="58" t="s">
        <v>147</v>
      </c>
      <c r="BA18" s="58" t="s">
        <v>147</v>
      </c>
      <c r="BB18" s="58">
        <v>81.158644091650075</v>
      </c>
      <c r="BE18" s="58" t="s">
        <v>105</v>
      </c>
      <c r="BG18" s="58" t="s">
        <v>105</v>
      </c>
      <c r="BH18" s="58">
        <v>10911.454456849006</v>
      </c>
      <c r="BL18" s="58" t="s">
        <v>31</v>
      </c>
      <c r="BN18" s="58">
        <v>11459.646619355481</v>
      </c>
      <c r="BQ18" s="58" t="s">
        <v>106</v>
      </c>
      <c r="BR18" s="58">
        <v>11459.646619355481</v>
      </c>
      <c r="BU18" s="58" t="s">
        <v>147</v>
      </c>
      <c r="BW18" s="58" t="s">
        <v>147</v>
      </c>
      <c r="BX18" s="58">
        <v>9958.7185193458208</v>
      </c>
    </row>
    <row r="19" spans="1:77" ht="38.25">
      <c r="A19" s="73" t="s">
        <v>174</v>
      </c>
      <c r="B19" s="58" t="s">
        <v>172</v>
      </c>
      <c r="C19" s="67">
        <f>Z47</f>
        <v>8967.5970026928353</v>
      </c>
      <c r="D19" s="67"/>
      <c r="E19" s="58">
        <v>2897</v>
      </c>
      <c r="F19" s="58" t="s">
        <v>111</v>
      </c>
      <c r="G19" s="67"/>
      <c r="H19" s="64">
        <v>16645</v>
      </c>
      <c r="I19" s="64" t="s">
        <v>110</v>
      </c>
      <c r="J19" s="67"/>
      <c r="K19" s="75" t="s">
        <v>183</v>
      </c>
      <c r="L19" s="67">
        <f>H19/E19</f>
        <v>5.745598895409044</v>
      </c>
      <c r="N19" s="63" t="s">
        <v>11</v>
      </c>
      <c r="O19" s="63"/>
      <c r="P19" s="62">
        <v>5668.0897498606491</v>
      </c>
      <c r="Q19" s="62"/>
      <c r="R19" s="62">
        <v>6524.4696730632604</v>
      </c>
      <c r="S19" s="62"/>
      <c r="T19" s="62">
        <v>7012.8747489621574</v>
      </c>
      <c r="U19" s="62"/>
      <c r="V19" s="62">
        <v>6790.5908559177587</v>
      </c>
      <c r="W19" s="62"/>
      <c r="X19" s="62">
        <v>7478.4861963675176</v>
      </c>
      <c r="Y19" s="62"/>
      <c r="Z19" s="62"/>
      <c r="AA19" s="62" t="s">
        <v>106</v>
      </c>
      <c r="AB19" s="62">
        <v>8206.3903536352627</v>
      </c>
      <c r="AD19" s="58">
        <v>8206.3903536352627</v>
      </c>
      <c r="AF19" s="58">
        <v>4689.6690196453637</v>
      </c>
      <c r="AH19" s="58">
        <v>6878.4842194574358</v>
      </c>
      <c r="AP19" s="58" t="s">
        <v>11</v>
      </c>
      <c r="AS19" s="58" t="s">
        <v>135</v>
      </c>
      <c r="AU19" s="58" t="s">
        <v>135</v>
      </c>
      <c r="AV19" s="58">
        <v>0.4441165931080156</v>
      </c>
      <c r="AY19" s="58" t="s">
        <v>147</v>
      </c>
      <c r="BA19" s="58" t="s">
        <v>147</v>
      </c>
      <c r="BB19" s="58">
        <v>98.504495711252432</v>
      </c>
      <c r="BE19" s="58" t="s">
        <v>105</v>
      </c>
      <c r="BG19" s="58" t="s">
        <v>105</v>
      </c>
      <c r="BH19" s="58">
        <v>2192.7248368256605</v>
      </c>
      <c r="BL19" s="58" t="s">
        <v>11</v>
      </c>
      <c r="BN19" s="58">
        <v>6591.9926277519216</v>
      </c>
      <c r="BQ19" s="58" t="s">
        <v>106</v>
      </c>
      <c r="BR19" s="58">
        <v>6524.4696730632604</v>
      </c>
      <c r="BT19" s="58">
        <v>6799.7472078125747</v>
      </c>
      <c r="BV19" s="58">
        <v>7435.8601455626158</v>
      </c>
      <c r="BX19" s="58">
        <v>7101.3164293270147</v>
      </c>
    </row>
    <row r="20" spans="1:77" ht="51">
      <c r="A20" s="68" t="s">
        <v>175</v>
      </c>
      <c r="B20" s="58" t="s">
        <v>173</v>
      </c>
      <c r="C20" s="67">
        <f>AB47</f>
        <v>15111.09879682986</v>
      </c>
      <c r="D20" s="67"/>
      <c r="E20" s="58">
        <v>8206</v>
      </c>
      <c r="F20" s="58" t="s">
        <v>108</v>
      </c>
      <c r="G20" s="67"/>
      <c r="H20" s="58">
        <v>24739</v>
      </c>
      <c r="I20" s="58" t="s">
        <v>107</v>
      </c>
      <c r="J20" s="67"/>
      <c r="K20" s="75" t="s">
        <v>184</v>
      </c>
      <c r="L20" s="67">
        <f>H20/E20</f>
        <v>3.0147453083109919</v>
      </c>
      <c r="N20" s="63" t="s">
        <v>25</v>
      </c>
      <c r="O20" s="63"/>
      <c r="P20" s="62">
        <v>8316.2320818517455</v>
      </c>
      <c r="Q20" s="62"/>
      <c r="R20" s="62">
        <v>12908.908180763385</v>
      </c>
      <c r="S20" s="62"/>
      <c r="T20" s="62">
        <v>8599.2015035458498</v>
      </c>
      <c r="U20" s="62" t="s">
        <v>134</v>
      </c>
      <c r="V20" s="62">
        <v>9985.2722049400672</v>
      </c>
      <c r="W20" s="62" t="s">
        <v>134</v>
      </c>
      <c r="X20" s="62"/>
      <c r="Y20" s="62" t="s">
        <v>135</v>
      </c>
      <c r="Z20" s="62"/>
      <c r="AA20" s="62" t="s">
        <v>106</v>
      </c>
      <c r="AB20" s="62">
        <v>17863.363869913555</v>
      </c>
      <c r="AD20" s="58">
        <v>17863.363869913555</v>
      </c>
      <c r="AF20" s="58">
        <v>10727.857429892651</v>
      </c>
      <c r="AH20" s="58">
        <v>11029.99563455608</v>
      </c>
      <c r="AP20" s="58" t="s">
        <v>25</v>
      </c>
      <c r="AR20" s="58">
        <v>0.37307776289880989</v>
      </c>
      <c r="AT20" s="58">
        <v>0.84320161074943567</v>
      </c>
      <c r="AV20" s="58">
        <v>1.2162793736482453</v>
      </c>
      <c r="AX20" s="58">
        <v>90.456370027672364</v>
      </c>
      <c r="AZ20" s="58">
        <v>88.661162889415962</v>
      </c>
      <c r="BB20" s="58">
        <v>89.211819159341616</v>
      </c>
      <c r="BD20" s="58">
        <v>17860.24596847608</v>
      </c>
      <c r="BF20" s="58">
        <v>9998.3065895146137</v>
      </c>
      <c r="BH20" s="58">
        <v>11559.045469728331</v>
      </c>
      <c r="BL20" s="58" t="s">
        <v>25</v>
      </c>
      <c r="BM20" s="58">
        <v>1</v>
      </c>
      <c r="BN20" s="58">
        <v>12908.908180763385</v>
      </c>
      <c r="BQ20" s="58" t="s">
        <v>106</v>
      </c>
      <c r="BR20" s="58">
        <v>12908.908180763385</v>
      </c>
      <c r="BT20" s="58">
        <v>7628.0970766377777</v>
      </c>
      <c r="BV20" s="58">
        <v>8977.7215116364387</v>
      </c>
      <c r="BX20" s="58">
        <v>8599.2015035458498</v>
      </c>
    </row>
    <row r="21" spans="1:77">
      <c r="C21" s="67"/>
      <c r="D21" s="67"/>
      <c r="F21" s="67"/>
      <c r="G21" s="67"/>
      <c r="I21" s="67"/>
      <c r="J21" s="67"/>
      <c r="L21" s="67"/>
      <c r="N21" s="63" t="s">
        <v>29</v>
      </c>
      <c r="O21" s="63"/>
      <c r="P21" s="62">
        <v>7013.0584026375882</v>
      </c>
      <c r="Q21" s="62"/>
      <c r="R21" s="62">
        <v>9587.5207714699063</v>
      </c>
      <c r="S21" s="62"/>
      <c r="T21" s="62">
        <v>13069.571839422331</v>
      </c>
      <c r="U21" s="62"/>
      <c r="V21" s="62">
        <v>11045.812883282186</v>
      </c>
      <c r="W21" s="62"/>
      <c r="X21" s="62"/>
      <c r="Y21" s="62" t="s">
        <v>92</v>
      </c>
      <c r="Z21" s="62">
        <v>12346.496108146128</v>
      </c>
      <c r="AA21" s="62"/>
      <c r="AB21" s="62">
        <v>16279.22633064653</v>
      </c>
      <c r="AD21" s="58">
        <v>15281.257192738474</v>
      </c>
      <c r="AF21" s="58">
        <v>10360.956042800655</v>
      </c>
      <c r="AH21" s="58">
        <v>10450.108841218516</v>
      </c>
      <c r="AP21" s="58" t="s">
        <v>29</v>
      </c>
      <c r="AS21" s="58" t="s">
        <v>106</v>
      </c>
      <c r="AT21" s="58">
        <v>0.72836299693121986</v>
      </c>
      <c r="AV21" s="58">
        <v>0.72836299693121986</v>
      </c>
      <c r="AY21" s="58" t="s">
        <v>106</v>
      </c>
      <c r="AZ21" s="58">
        <v>93.409847475098985</v>
      </c>
      <c r="BB21" s="58">
        <v>93.409847475098985</v>
      </c>
      <c r="BE21" s="58" t="s">
        <v>106</v>
      </c>
      <c r="BF21" s="58">
        <v>6968.859864102591</v>
      </c>
      <c r="BH21" s="58">
        <v>6968.859864102591</v>
      </c>
      <c r="BL21" s="58" t="s">
        <v>29</v>
      </c>
      <c r="BN21" s="58">
        <v>9587.5207714699063</v>
      </c>
      <c r="BQ21" s="58" t="s">
        <v>106</v>
      </c>
      <c r="BR21" s="58">
        <v>9587.5207714699063</v>
      </c>
      <c r="BU21" s="58" t="s">
        <v>147</v>
      </c>
      <c r="BW21" s="58" t="s">
        <v>147</v>
      </c>
      <c r="BX21" s="58">
        <v>12962.173222883828</v>
      </c>
    </row>
    <row r="22" spans="1:77">
      <c r="A22" s="59"/>
      <c r="C22" s="67"/>
      <c r="D22" s="67"/>
      <c r="E22" s="67"/>
      <c r="F22" s="67"/>
      <c r="G22" s="67"/>
      <c r="H22" s="67"/>
      <c r="I22" s="67"/>
      <c r="J22" s="67"/>
      <c r="L22" s="67"/>
      <c r="N22" s="63" t="s">
        <v>32</v>
      </c>
      <c r="O22" s="63"/>
      <c r="P22" s="62">
        <v>7749.0640577008398</v>
      </c>
      <c r="Q22" s="62"/>
      <c r="R22" s="62">
        <v>9521.4802723399589</v>
      </c>
      <c r="S22" s="62"/>
      <c r="T22" s="62">
        <v>12598.684346391316</v>
      </c>
      <c r="U22" s="62"/>
      <c r="V22" s="62">
        <v>10649.793339733656</v>
      </c>
      <c r="W22" s="62"/>
      <c r="X22" s="62">
        <v>10040.806045203011</v>
      </c>
      <c r="Y22" s="62"/>
      <c r="Z22" s="62">
        <v>8265.3862973446121</v>
      </c>
      <c r="AA22" s="62"/>
      <c r="AB22" s="62">
        <v>17158.608279611799</v>
      </c>
      <c r="AD22" s="58">
        <v>17156.991258855764</v>
      </c>
      <c r="AF22" s="58">
        <v>10025.375288587331</v>
      </c>
      <c r="AH22" s="58">
        <v>11363.126994398437</v>
      </c>
      <c r="AP22" s="58" t="s">
        <v>32</v>
      </c>
      <c r="AR22" s="58">
        <v>0.25519344544066014</v>
      </c>
      <c r="AT22" s="58">
        <v>0.53893654566986771</v>
      </c>
      <c r="AV22" s="58">
        <v>0.79412999111052784</v>
      </c>
      <c r="AX22" s="58">
        <v>69.513120268237031</v>
      </c>
      <c r="AZ22" s="58">
        <v>79.156467382623347</v>
      </c>
      <c r="BB22" s="58">
        <v>76.057580546402619</v>
      </c>
      <c r="BD22" s="58">
        <v>13719.657825175727</v>
      </c>
      <c r="BF22" s="58">
        <v>8567.9598656286416</v>
      </c>
      <c r="BH22" s="58">
        <v>9743.6925832903671</v>
      </c>
      <c r="BL22" s="58" t="s">
        <v>32</v>
      </c>
      <c r="BN22" s="58">
        <v>9521.4802723399589</v>
      </c>
      <c r="BQ22" s="58" t="s">
        <v>106</v>
      </c>
      <c r="BR22" s="58">
        <v>9521.4802723399589</v>
      </c>
      <c r="BT22" s="58">
        <v>10432.823076077504</v>
      </c>
      <c r="BV22" s="58">
        <v>13072.829568839863</v>
      </c>
      <c r="BX22" s="58">
        <v>12008.841374012482</v>
      </c>
    </row>
    <row r="23" spans="1:77">
      <c r="E23" s="67"/>
      <c r="F23" s="67"/>
      <c r="G23" s="67"/>
      <c r="H23" s="67"/>
      <c r="I23" s="67"/>
      <c r="J23" s="67"/>
      <c r="L23" s="67"/>
      <c r="N23" s="63" t="s">
        <v>19</v>
      </c>
      <c r="O23" s="63"/>
      <c r="P23" s="62"/>
      <c r="Q23" s="62" t="s">
        <v>92</v>
      </c>
      <c r="R23" s="62"/>
      <c r="S23" s="62" t="s">
        <v>92</v>
      </c>
      <c r="T23" s="62"/>
      <c r="U23" s="62" t="s">
        <v>92</v>
      </c>
      <c r="V23" s="62"/>
      <c r="W23" s="62" t="s">
        <v>92</v>
      </c>
      <c r="X23" s="62"/>
      <c r="Y23" s="62" t="s">
        <v>92</v>
      </c>
      <c r="Z23" s="62"/>
      <c r="AA23" s="62" t="s">
        <v>92</v>
      </c>
      <c r="AB23" s="62"/>
      <c r="AC23" s="58" t="s">
        <v>92</v>
      </c>
      <c r="AE23" s="58" t="s">
        <v>92</v>
      </c>
      <c r="AG23" s="58" t="s">
        <v>92</v>
      </c>
      <c r="AI23" s="58" t="s">
        <v>92</v>
      </c>
      <c r="AP23" s="58" t="s">
        <v>19</v>
      </c>
      <c r="AS23" s="58" t="s">
        <v>92</v>
      </c>
      <c r="AU23" s="58" t="s">
        <v>92</v>
      </c>
      <c r="AW23" s="58" t="s">
        <v>92</v>
      </c>
      <c r="AY23" s="58" t="s">
        <v>92</v>
      </c>
      <c r="BA23" s="58" t="s">
        <v>92</v>
      </c>
      <c r="BC23" s="58" t="s">
        <v>92</v>
      </c>
      <c r="BE23" s="58" t="s">
        <v>92</v>
      </c>
      <c r="BG23" s="58" t="s">
        <v>92</v>
      </c>
      <c r="BI23" s="58" t="s">
        <v>92</v>
      </c>
      <c r="BL23" s="58" t="s">
        <v>19</v>
      </c>
      <c r="BO23" s="58" t="s">
        <v>92</v>
      </c>
      <c r="BQ23" s="58" t="s">
        <v>92</v>
      </c>
      <c r="BS23" s="58" t="s">
        <v>92</v>
      </c>
      <c r="BU23" s="58" t="s">
        <v>92</v>
      </c>
      <c r="BW23" s="58" t="s">
        <v>92</v>
      </c>
      <c r="BY23" s="58" t="s">
        <v>92</v>
      </c>
    </row>
    <row r="24" spans="1:77">
      <c r="N24" s="63" t="s">
        <v>14</v>
      </c>
      <c r="O24" s="63"/>
      <c r="P24" s="62">
        <v>4369.9050338386405</v>
      </c>
      <c r="Q24" s="62"/>
      <c r="R24" s="62">
        <v>4459.4293430478301</v>
      </c>
      <c r="S24" s="62"/>
      <c r="T24" s="62">
        <v>4386.3927617768895</v>
      </c>
      <c r="U24" s="62"/>
      <c r="V24" s="62">
        <v>4418.8555202348389</v>
      </c>
      <c r="W24" s="62"/>
      <c r="X24" s="62">
        <v>3698.4439791532491</v>
      </c>
      <c r="Y24" s="62"/>
      <c r="Z24" s="62">
        <v>2896.9791211769789</v>
      </c>
      <c r="AA24" s="62"/>
      <c r="AB24" s="62">
        <v>9658.291272264385</v>
      </c>
      <c r="AD24" s="58">
        <v>8875.9876991163019</v>
      </c>
      <c r="AF24" s="58">
        <v>7404.6527612990494</v>
      </c>
      <c r="AH24" s="58">
        <v>5564.2532060891226</v>
      </c>
      <c r="AP24" s="58" t="s">
        <v>14</v>
      </c>
      <c r="AQ24" s="58">
        <v>1</v>
      </c>
      <c r="AS24" s="58" t="s">
        <v>92</v>
      </c>
      <c r="AT24" s="58">
        <v>0.69333041268563944</v>
      </c>
      <c r="AW24" s="58" t="s">
        <v>92</v>
      </c>
      <c r="AY24" s="58" t="s">
        <v>92</v>
      </c>
      <c r="AZ24" s="58">
        <v>91.855792621569279</v>
      </c>
      <c r="BC24" s="58" t="s">
        <v>92</v>
      </c>
      <c r="BE24" s="58" t="s">
        <v>92</v>
      </c>
      <c r="BF24" s="58">
        <v>4538.9634520770896</v>
      </c>
      <c r="BI24" s="58" t="s">
        <v>92</v>
      </c>
      <c r="BL24" s="58" t="s">
        <v>14</v>
      </c>
      <c r="BN24" s="58">
        <v>4471.0737429303808</v>
      </c>
      <c r="BP24" s="58">
        <v>2490.4258739341712</v>
      </c>
      <c r="BR24" s="58">
        <v>4459.4293430478301</v>
      </c>
      <c r="BT24" s="58">
        <v>4345.9769697508164</v>
      </c>
      <c r="BV24" s="58">
        <v>4244.9543787347457</v>
      </c>
      <c r="BX24" s="58">
        <v>4309.8145488754817</v>
      </c>
    </row>
    <row r="25" spans="1:77">
      <c r="A25" s="58" t="s">
        <v>151</v>
      </c>
      <c r="N25" s="63" t="s">
        <v>24</v>
      </c>
      <c r="O25" s="63"/>
      <c r="P25" s="62">
        <v>10003.196770678973</v>
      </c>
      <c r="Q25" s="62"/>
      <c r="R25" s="62">
        <v>10705.987296039835</v>
      </c>
      <c r="S25" s="62"/>
      <c r="T25" s="62">
        <v>7541.2502833188219</v>
      </c>
      <c r="U25" s="62"/>
      <c r="V25" s="62">
        <v>8723.9728239959368</v>
      </c>
      <c r="W25" s="62"/>
      <c r="X25" s="62">
        <v>11140.035866056933</v>
      </c>
      <c r="Y25" s="62"/>
      <c r="Z25" s="62">
        <v>9665.3570399072814</v>
      </c>
      <c r="AA25" s="62"/>
      <c r="AB25" s="62">
        <v>9372.7007848987832</v>
      </c>
      <c r="AD25" s="58">
        <v>9377.0287411640438</v>
      </c>
      <c r="AG25" s="58" t="s">
        <v>92</v>
      </c>
      <c r="AH25" s="58">
        <v>10287.029268456705</v>
      </c>
      <c r="AP25" s="58" t="s">
        <v>24</v>
      </c>
      <c r="AR25" s="58">
        <v>0.6025223404066552</v>
      </c>
      <c r="AT25" s="58">
        <v>1.053612373450644</v>
      </c>
      <c r="AV25" s="58">
        <v>1.6561347138572995</v>
      </c>
      <c r="AX25" s="58">
        <v>88.286964105107245</v>
      </c>
      <c r="AZ25" s="58">
        <v>84.940878363316884</v>
      </c>
      <c r="BB25" s="58">
        <v>86.158225838420037</v>
      </c>
      <c r="BD25" s="58">
        <v>12969.2131915799</v>
      </c>
      <c r="BF25" s="58">
        <v>10250</v>
      </c>
      <c r="BH25" s="58">
        <v>11096.351701772943</v>
      </c>
      <c r="BL25" s="58" t="s">
        <v>24</v>
      </c>
      <c r="BN25" s="58">
        <v>10705.987296039835</v>
      </c>
      <c r="BQ25" s="58" t="s">
        <v>106</v>
      </c>
      <c r="BR25" s="58">
        <v>10705.987296039835</v>
      </c>
      <c r="BT25" s="58">
        <v>6484.3487913078006</v>
      </c>
      <c r="BV25" s="58">
        <v>10173.5386207382</v>
      </c>
      <c r="BX25" s="58">
        <v>7647.7555854936281</v>
      </c>
    </row>
    <row r="26" spans="1:77">
      <c r="N26" s="63" t="s">
        <v>27</v>
      </c>
      <c r="O26" s="63">
        <v>2</v>
      </c>
      <c r="P26" s="62">
        <v>8681.1488021752466</v>
      </c>
      <c r="Q26" s="62"/>
      <c r="R26" s="62">
        <v>11087.418052458261</v>
      </c>
      <c r="S26" s="62"/>
      <c r="T26" s="62">
        <v>11563.597554582437</v>
      </c>
      <c r="U26" s="62"/>
      <c r="V26" s="62">
        <v>11298.067647240823</v>
      </c>
      <c r="W26" s="62"/>
      <c r="X26" s="62">
        <v>12856.425016271131</v>
      </c>
      <c r="Y26" s="62"/>
      <c r="Z26" s="62"/>
      <c r="AA26" s="62" t="s">
        <v>138</v>
      </c>
      <c r="AB26" s="62"/>
      <c r="AC26" s="58" t="s">
        <v>138</v>
      </c>
      <c r="AD26" s="58">
        <v>14921.641145518706</v>
      </c>
      <c r="AF26" s="58">
        <v>11417.710499843002</v>
      </c>
      <c r="AH26" s="58">
        <v>10739.816452757354</v>
      </c>
      <c r="AP26" s="58" t="s">
        <v>27</v>
      </c>
      <c r="AQ26" s="58">
        <v>3</v>
      </c>
      <c r="AS26" s="58" t="s">
        <v>92</v>
      </c>
      <c r="AU26" s="58" t="s">
        <v>92</v>
      </c>
      <c r="AW26" s="58" t="s">
        <v>92</v>
      </c>
      <c r="AY26" s="58" t="s">
        <v>92</v>
      </c>
      <c r="BA26" s="58" t="s">
        <v>92</v>
      </c>
      <c r="BC26" s="58" t="s">
        <v>92</v>
      </c>
      <c r="BE26" s="58" t="s">
        <v>92</v>
      </c>
      <c r="BG26" s="58" t="s">
        <v>92</v>
      </c>
      <c r="BI26" s="58" t="s">
        <v>92</v>
      </c>
      <c r="BL26" s="58" t="s">
        <v>27</v>
      </c>
      <c r="BM26" s="58">
        <v>5</v>
      </c>
      <c r="BO26" s="58" t="s">
        <v>135</v>
      </c>
      <c r="BQ26" s="58" t="s">
        <v>135</v>
      </c>
      <c r="BR26" s="58">
        <v>11087.418052458261</v>
      </c>
      <c r="BU26" s="58" t="s">
        <v>147</v>
      </c>
      <c r="BW26" s="58" t="s">
        <v>147</v>
      </c>
      <c r="BX26" s="58">
        <v>12097.964046227122</v>
      </c>
    </row>
    <row r="27" spans="1:77">
      <c r="N27" s="63" t="s">
        <v>18</v>
      </c>
      <c r="O27" s="63"/>
      <c r="P27" s="62">
        <v>6930.9224964531659</v>
      </c>
      <c r="Q27" s="62"/>
      <c r="R27" s="62"/>
      <c r="S27" s="62" t="s">
        <v>109</v>
      </c>
      <c r="T27" s="62"/>
      <c r="U27" s="62" t="s">
        <v>109</v>
      </c>
      <c r="V27" s="62">
        <v>5688.8414606226497</v>
      </c>
      <c r="W27" s="62"/>
      <c r="X27" s="62">
        <v>2326.4264832946292</v>
      </c>
      <c r="Y27" s="62"/>
      <c r="Z27" s="62">
        <v>6366.0092420114916</v>
      </c>
      <c r="AA27" s="62"/>
      <c r="AB27" s="62">
        <v>13777.127726709346</v>
      </c>
      <c r="AD27" s="58">
        <v>12337.532779113575</v>
      </c>
      <c r="AF27" s="58">
        <v>7709.9823400878713</v>
      </c>
      <c r="AH27" s="58">
        <v>7903.1038813196292</v>
      </c>
      <c r="AP27" s="58" t="s">
        <v>18</v>
      </c>
      <c r="AQ27" s="58">
        <v>1</v>
      </c>
      <c r="AS27" s="58" t="s">
        <v>92</v>
      </c>
      <c r="AT27" s="58">
        <v>0.6999663225652929</v>
      </c>
      <c r="AW27" s="58" t="s">
        <v>92</v>
      </c>
      <c r="AY27" s="58" t="s">
        <v>92</v>
      </c>
      <c r="AZ27" s="58">
        <v>85.162777297608756</v>
      </c>
      <c r="BC27" s="58" t="s">
        <v>92</v>
      </c>
      <c r="BE27" s="58" t="s">
        <v>92</v>
      </c>
      <c r="BF27" s="58">
        <v>3416.2879479727198</v>
      </c>
      <c r="BI27" s="58" t="s">
        <v>92</v>
      </c>
      <c r="BL27" s="58" t="s">
        <v>18</v>
      </c>
      <c r="BO27" s="58" t="s">
        <v>109</v>
      </c>
      <c r="BQ27" s="58" t="s">
        <v>104</v>
      </c>
      <c r="BS27" s="58" t="s">
        <v>147</v>
      </c>
      <c r="BT27" s="58">
        <v>4524.975885427044</v>
      </c>
      <c r="BU27" s="58" t="s">
        <v>134</v>
      </c>
      <c r="BV27" s="58">
        <v>10692.47268833051</v>
      </c>
      <c r="BW27" s="58" t="s">
        <v>134</v>
      </c>
      <c r="BX27" s="58">
        <v>5629.9625935698323</v>
      </c>
      <c r="BY27" s="58" t="s">
        <v>134</v>
      </c>
    </row>
    <row r="28" spans="1:77">
      <c r="N28" s="63" t="s">
        <v>22</v>
      </c>
      <c r="O28" s="63">
        <v>2</v>
      </c>
      <c r="P28" s="62">
        <v>7923.8374426062937</v>
      </c>
      <c r="Q28" s="62"/>
      <c r="R28" s="62">
        <v>8905.3234057636928</v>
      </c>
      <c r="S28" s="62"/>
      <c r="T28" s="62">
        <v>8684.3566930579782</v>
      </c>
      <c r="U28" s="62"/>
      <c r="V28" s="62">
        <v>8774.3157116956827</v>
      </c>
      <c r="W28" s="62"/>
      <c r="X28" s="62"/>
      <c r="Y28" s="62" t="s">
        <v>92</v>
      </c>
      <c r="Z28" s="62"/>
      <c r="AA28" s="62" t="s">
        <v>92</v>
      </c>
      <c r="AB28" s="62">
        <v>10070.681702199197</v>
      </c>
      <c r="AD28" s="58">
        <v>10070.681702199197</v>
      </c>
      <c r="AF28" s="58">
        <v>6369.2742013451698</v>
      </c>
      <c r="AH28" s="58">
        <v>8743.5150952728727</v>
      </c>
      <c r="AP28" s="58" t="s">
        <v>22</v>
      </c>
      <c r="AQ28" s="58">
        <v>3</v>
      </c>
      <c r="AS28" s="58" t="s">
        <v>106</v>
      </c>
      <c r="AT28" s="58">
        <v>0.44957137697450367</v>
      </c>
      <c r="AV28" s="58">
        <v>0.44957137697450367</v>
      </c>
      <c r="AY28" s="58" t="s">
        <v>106</v>
      </c>
      <c r="AZ28" s="58">
        <v>91.409675880243014</v>
      </c>
      <c r="BB28" s="58">
        <v>91.409675880243014</v>
      </c>
      <c r="BE28" s="58" t="s">
        <v>106</v>
      </c>
      <c r="BF28" s="58">
        <v>7891.9224759757235</v>
      </c>
      <c r="BH28" s="58">
        <v>7891.9224759757235</v>
      </c>
      <c r="BL28" s="58" t="s">
        <v>22</v>
      </c>
      <c r="BM28" s="58" t="s">
        <v>158</v>
      </c>
      <c r="BN28" s="58">
        <v>8876.6195272440909</v>
      </c>
      <c r="BP28" s="58">
        <v>13297.404367216375</v>
      </c>
      <c r="BR28" s="58">
        <v>8905.3234057636928</v>
      </c>
      <c r="BU28" s="58" t="s">
        <v>147</v>
      </c>
      <c r="BW28" s="58" t="s">
        <v>147</v>
      </c>
      <c r="BX28" s="58">
        <v>8684.3566930579782</v>
      </c>
    </row>
    <row r="29" spans="1:77">
      <c r="N29" s="63" t="s">
        <v>40</v>
      </c>
      <c r="O29" s="63"/>
      <c r="P29" s="62">
        <v>8595.2714830572331</v>
      </c>
      <c r="Q29" s="62"/>
      <c r="R29" s="62">
        <v>9976.4641373918621</v>
      </c>
      <c r="S29" s="62"/>
      <c r="T29" s="62">
        <v>10360.310775003953</v>
      </c>
      <c r="U29" s="62" t="s">
        <v>134</v>
      </c>
      <c r="V29" s="62">
        <v>10170.018657371695</v>
      </c>
      <c r="W29" s="62" t="s">
        <v>134</v>
      </c>
      <c r="X29" s="62"/>
      <c r="Y29" s="62" t="s">
        <v>139</v>
      </c>
      <c r="Z29" s="62">
        <v>10532.250115676881</v>
      </c>
      <c r="AA29" s="62" t="s">
        <v>134</v>
      </c>
      <c r="AB29" s="62">
        <v>18557.229110390886</v>
      </c>
      <c r="AC29" s="58" t="s">
        <v>134</v>
      </c>
      <c r="AD29" s="58">
        <v>16871.73485429127</v>
      </c>
      <c r="AE29" s="58" t="s">
        <v>134</v>
      </c>
      <c r="AG29" s="58" t="s">
        <v>92</v>
      </c>
      <c r="AH29" s="58">
        <v>11670.760524534066</v>
      </c>
      <c r="AP29" s="58" t="s">
        <v>40</v>
      </c>
      <c r="AS29" s="58" t="s">
        <v>106</v>
      </c>
      <c r="AT29" s="58">
        <v>0.2327140202214773</v>
      </c>
      <c r="AV29" s="58">
        <v>0.2327140202214773</v>
      </c>
      <c r="AY29" s="58" t="s">
        <v>106</v>
      </c>
      <c r="AZ29" s="58">
        <v>44.234289089776517</v>
      </c>
      <c r="BB29" s="58">
        <v>44.234289089776517</v>
      </c>
      <c r="BE29" s="58" t="s">
        <v>106</v>
      </c>
      <c r="BF29" s="58">
        <v>5872.0700277942378</v>
      </c>
      <c r="BH29" s="58">
        <v>5872.0700277942378</v>
      </c>
      <c r="BL29" s="58" t="s">
        <v>40</v>
      </c>
      <c r="BM29" s="58">
        <v>1</v>
      </c>
      <c r="BN29" s="58">
        <v>9976.4641373918621</v>
      </c>
      <c r="BQ29" s="58" t="s">
        <v>106</v>
      </c>
      <c r="BR29" s="58">
        <v>9976.4641373918621</v>
      </c>
      <c r="BU29" s="58" t="s">
        <v>147</v>
      </c>
      <c r="BW29" s="58" t="s">
        <v>147</v>
      </c>
      <c r="BX29" s="58">
        <v>10360.310775003953</v>
      </c>
    </row>
    <row r="30" spans="1:77">
      <c r="A30" s="64"/>
      <c r="B30" s="64"/>
      <c r="C30" s="64"/>
      <c r="D30" s="64"/>
      <c r="E30" s="64"/>
      <c r="F30" s="64"/>
      <c r="G30" s="64"/>
      <c r="H30" s="64"/>
      <c r="I30" s="64"/>
      <c r="J30" s="64"/>
      <c r="N30" s="66" t="s">
        <v>17</v>
      </c>
      <c r="O30" s="66"/>
      <c r="P30" s="65">
        <v>7395.4908610288594</v>
      </c>
      <c r="Q30" s="65"/>
      <c r="R30" s="65">
        <v>7008.2916036356028</v>
      </c>
      <c r="S30" s="65"/>
      <c r="T30" s="65">
        <v>9651.2287089650872</v>
      </c>
      <c r="U30" s="65"/>
      <c r="V30" s="65">
        <v>8354.8484053579286</v>
      </c>
      <c r="W30" s="65"/>
      <c r="X30" s="65"/>
      <c r="Y30" s="65" t="s">
        <v>106</v>
      </c>
      <c r="Z30" s="65">
        <v>5539.8456889654371</v>
      </c>
      <c r="AA30" s="62"/>
      <c r="AB30" s="62">
        <v>11173.245367477808</v>
      </c>
      <c r="AD30" s="58">
        <v>9866.1883249342318</v>
      </c>
      <c r="AF30" s="58">
        <v>8026.127673300537</v>
      </c>
      <c r="AH30" s="58">
        <v>9569.2353793035272</v>
      </c>
      <c r="AP30" s="58" t="s">
        <v>17</v>
      </c>
      <c r="AS30" s="58" t="s">
        <v>92</v>
      </c>
      <c r="AT30" s="58">
        <v>0.28701254315217312</v>
      </c>
      <c r="AW30" s="58" t="s">
        <v>92</v>
      </c>
      <c r="AY30" s="58" t="s">
        <v>92</v>
      </c>
      <c r="AZ30" s="58">
        <v>61.964529892944697</v>
      </c>
      <c r="BC30" s="58" t="s">
        <v>92</v>
      </c>
      <c r="BE30" s="58" t="s">
        <v>92</v>
      </c>
      <c r="BF30" s="58">
        <v>5674.2286426249912</v>
      </c>
      <c r="BI30" s="58" t="s">
        <v>92</v>
      </c>
      <c r="BL30" s="58" t="s">
        <v>17</v>
      </c>
      <c r="BN30" s="58">
        <v>7008.2916036356028</v>
      </c>
      <c r="BQ30" s="58" t="s">
        <v>106</v>
      </c>
      <c r="BR30" s="58">
        <v>7008.2916036356028</v>
      </c>
      <c r="BU30" s="58" t="s">
        <v>147</v>
      </c>
      <c r="BW30" s="58" t="s">
        <v>147</v>
      </c>
      <c r="BX30" s="58">
        <v>9651.2287089650872</v>
      </c>
    </row>
    <row r="31" spans="1:77">
      <c r="A31" s="64"/>
      <c r="B31" s="64"/>
      <c r="C31" s="64"/>
      <c r="D31" s="64"/>
      <c r="E31" s="64"/>
      <c r="F31" s="64"/>
      <c r="G31" s="64"/>
      <c r="H31" s="64"/>
      <c r="I31" s="64"/>
      <c r="J31" s="64"/>
      <c r="N31" s="63" t="s">
        <v>30</v>
      </c>
      <c r="O31" s="63" t="s">
        <v>140</v>
      </c>
      <c r="P31" s="62">
        <v>20019.846491027809</v>
      </c>
      <c r="Q31" s="62"/>
      <c r="R31" s="62">
        <v>20246.917425059091</v>
      </c>
      <c r="S31" s="62"/>
      <c r="T31" s="62">
        <v>20961.902010339949</v>
      </c>
      <c r="U31" s="62"/>
      <c r="V31" s="62">
        <v>20616.913604737871</v>
      </c>
      <c r="W31" s="62"/>
      <c r="X31" s="62">
        <v>1256.8756743752374</v>
      </c>
      <c r="Y31" s="62"/>
      <c r="Z31" s="62">
        <v>3749.3307399235568</v>
      </c>
      <c r="AA31" s="65"/>
      <c r="AB31" s="65">
        <v>34739.339274688238</v>
      </c>
      <c r="AD31" s="58">
        <v>32876.484462287975</v>
      </c>
      <c r="AF31" s="58">
        <v>21357.848194012036</v>
      </c>
      <c r="AH31" s="58">
        <v>22544.936120461789</v>
      </c>
      <c r="AP31" s="58" t="s">
        <v>30</v>
      </c>
      <c r="AS31" s="58" t="s">
        <v>92</v>
      </c>
      <c r="AT31" s="58">
        <v>0.65725273018650365</v>
      </c>
      <c r="AW31" s="58" t="s">
        <v>92</v>
      </c>
      <c r="AY31" s="58" t="s">
        <v>92</v>
      </c>
      <c r="AZ31" s="58">
        <v>98.629775676566069</v>
      </c>
      <c r="BC31" s="58" t="s">
        <v>92</v>
      </c>
      <c r="BE31" s="58" t="s">
        <v>92</v>
      </c>
      <c r="BF31" s="58">
        <v>19718.607308771905</v>
      </c>
      <c r="BI31" s="58" t="s">
        <v>92</v>
      </c>
      <c r="BL31" s="58" t="s">
        <v>30</v>
      </c>
      <c r="BN31" s="58">
        <v>20246.917425059091</v>
      </c>
      <c r="BQ31" s="58" t="s">
        <v>106</v>
      </c>
      <c r="BR31" s="58">
        <v>20246.917425059091</v>
      </c>
      <c r="BT31" s="58">
        <v>18790.915866670155</v>
      </c>
      <c r="BV31" s="58">
        <v>21229.794924189639</v>
      </c>
      <c r="BX31" s="58">
        <v>20265.290401067781</v>
      </c>
    </row>
    <row r="32" spans="1:77">
      <c r="A32" s="64"/>
      <c r="B32" s="64"/>
      <c r="C32" s="64"/>
      <c r="D32" s="64"/>
      <c r="F32" s="64"/>
      <c r="G32" s="64"/>
      <c r="I32" s="64"/>
      <c r="J32" s="64"/>
      <c r="N32" s="63" t="s">
        <v>42</v>
      </c>
      <c r="O32" s="63"/>
      <c r="P32" s="62">
        <v>2632.4536685590551</v>
      </c>
      <c r="Q32" s="62"/>
      <c r="R32" s="62">
        <v>2367.1974520896074</v>
      </c>
      <c r="S32" s="62"/>
      <c r="T32" s="62">
        <v>4160.2241895222978</v>
      </c>
      <c r="U32" s="62"/>
      <c r="V32" s="62">
        <v>3006.9532597289049</v>
      </c>
      <c r="W32" s="62"/>
      <c r="X32" s="62"/>
      <c r="Y32" s="62" t="s">
        <v>106</v>
      </c>
      <c r="Z32" s="62"/>
      <c r="AA32" s="62" t="s">
        <v>138</v>
      </c>
      <c r="AB32" s="62"/>
      <c r="AC32" s="58" t="s">
        <v>138</v>
      </c>
      <c r="AD32" s="58">
        <v>8115.3634128534031</v>
      </c>
      <c r="AF32" s="58">
        <v>6647.170711812224</v>
      </c>
      <c r="AH32" s="58">
        <v>3509.4307670165517</v>
      </c>
      <c r="AP32" s="58" t="s">
        <v>42</v>
      </c>
      <c r="AS32" s="58" t="s">
        <v>135</v>
      </c>
      <c r="AU32" s="58" t="s">
        <v>135</v>
      </c>
      <c r="AV32" s="58">
        <v>0.61998502732065064</v>
      </c>
      <c r="AY32" s="58" t="s">
        <v>147</v>
      </c>
      <c r="BA32" s="58" t="s">
        <v>147</v>
      </c>
      <c r="BB32" s="58">
        <v>82.801381825983754</v>
      </c>
      <c r="BE32" s="58" t="s">
        <v>105</v>
      </c>
      <c r="BG32" s="58" t="s">
        <v>105</v>
      </c>
      <c r="BH32" s="58">
        <v>2445.1184296247902</v>
      </c>
      <c r="BL32" s="58" t="s">
        <v>42</v>
      </c>
      <c r="BN32" s="58">
        <v>2882.0573273290443</v>
      </c>
      <c r="BP32" s="58">
        <v>424.33563918248547</v>
      </c>
      <c r="BR32" s="58">
        <v>2367.1974520896074</v>
      </c>
      <c r="BT32" s="58">
        <v>3751.0846480298947</v>
      </c>
      <c r="BV32" s="58">
        <v>4787.7333108322782</v>
      </c>
      <c r="BX32" s="58">
        <v>4160.2241895222978</v>
      </c>
    </row>
    <row r="33" spans="1:77">
      <c r="A33" s="64"/>
      <c r="B33" s="64"/>
      <c r="C33" s="64"/>
      <c r="D33" s="64"/>
      <c r="F33" s="64"/>
      <c r="G33" s="64"/>
      <c r="I33" s="64"/>
      <c r="J33" s="64"/>
      <c r="N33" s="63" t="s">
        <v>35</v>
      </c>
      <c r="O33" s="63"/>
      <c r="P33" s="62">
        <v>8184.9716455598655</v>
      </c>
      <c r="Q33" s="62"/>
      <c r="R33" s="62">
        <v>12226.671775345125</v>
      </c>
      <c r="S33" s="62"/>
      <c r="T33" s="62">
        <v>12367.979971570423</v>
      </c>
      <c r="U33" s="62"/>
      <c r="V33" s="62">
        <v>12296.066603589565</v>
      </c>
      <c r="W33" s="62"/>
      <c r="X33" s="62">
        <v>11553.917157581222</v>
      </c>
      <c r="Y33" s="62"/>
      <c r="Z33" s="62">
        <v>11580.131409768301</v>
      </c>
      <c r="AA33" s="62"/>
      <c r="AB33" s="62">
        <v>19304.85551224598</v>
      </c>
      <c r="AD33" s="58">
        <v>19276.143432070108</v>
      </c>
      <c r="AF33" s="58">
        <v>12505.114381288655</v>
      </c>
      <c r="AH33" s="58">
        <v>12210.52605252276</v>
      </c>
      <c r="AP33" s="58" t="s">
        <v>35</v>
      </c>
      <c r="AS33" s="58" t="s">
        <v>106</v>
      </c>
      <c r="AT33" s="58">
        <v>0.41629889552231691</v>
      </c>
      <c r="AV33" s="58">
        <v>0.41629889552231691</v>
      </c>
      <c r="AY33" s="58" t="s">
        <v>106</v>
      </c>
      <c r="AZ33" s="58">
        <v>87.389366391712215</v>
      </c>
      <c r="BB33" s="58">
        <v>87.389366391712215</v>
      </c>
      <c r="BE33" s="58" t="s">
        <v>106</v>
      </c>
      <c r="BF33" s="58">
        <v>8175.8161565402106</v>
      </c>
      <c r="BH33" s="58">
        <v>8175.8161565402106</v>
      </c>
      <c r="BL33" s="58" t="s">
        <v>35</v>
      </c>
      <c r="BN33" s="58">
        <v>10804.097457655153</v>
      </c>
      <c r="BP33" s="58">
        <v>16001.914106339709</v>
      </c>
      <c r="BR33" s="58">
        <v>12226.671775345125</v>
      </c>
      <c r="BT33" s="58">
        <v>10211.171350944924</v>
      </c>
      <c r="BV33" s="58">
        <v>13357.349815175787</v>
      </c>
      <c r="BX33" s="58">
        <v>12365.7287955232</v>
      </c>
    </row>
    <row r="34" spans="1:77">
      <c r="A34" s="64"/>
      <c r="B34" s="64"/>
      <c r="C34" s="64"/>
      <c r="D34" s="64"/>
      <c r="E34" s="64"/>
      <c r="F34" s="64"/>
      <c r="G34" s="64"/>
      <c r="H34" s="64"/>
      <c r="I34" s="64"/>
      <c r="J34" s="64"/>
      <c r="N34" s="63" t="s">
        <v>41</v>
      </c>
      <c r="O34" s="63"/>
      <c r="P34" s="62">
        <v>7068.8507568754476</v>
      </c>
      <c r="Q34" s="62"/>
      <c r="R34" s="62">
        <v>8643.6180562219033</v>
      </c>
      <c r="S34" s="62"/>
      <c r="T34" s="62">
        <v>10261.728994939171</v>
      </c>
      <c r="U34" s="62"/>
      <c r="V34" s="62">
        <v>9408.7691479837504</v>
      </c>
      <c r="W34" s="62"/>
      <c r="X34" s="62">
        <v>9541.9590844838913</v>
      </c>
      <c r="Y34" s="62"/>
      <c r="Z34" s="62">
        <v>10289.067434449466</v>
      </c>
      <c r="AA34" s="62"/>
      <c r="AB34" s="62">
        <v>14542.950125858473</v>
      </c>
      <c r="AD34" s="58">
        <v>13740.338139745554</v>
      </c>
      <c r="AF34" s="58">
        <v>10840.787303467529</v>
      </c>
      <c r="AH34" s="58">
        <v>9443.1725697021338</v>
      </c>
      <c r="AP34" s="58" t="s">
        <v>41</v>
      </c>
      <c r="AR34" s="58">
        <v>0.39987678660252385</v>
      </c>
      <c r="AT34" s="58">
        <v>0.55812944819834043</v>
      </c>
      <c r="AV34" s="58">
        <v>0.95800623480086433</v>
      </c>
      <c r="AX34" s="58">
        <v>71.569278042548959</v>
      </c>
      <c r="AZ34" s="58">
        <v>86.606625879968306</v>
      </c>
      <c r="BB34" s="58">
        <v>80.329958658171392</v>
      </c>
      <c r="BD34" s="58">
        <v>12655.753979784817</v>
      </c>
      <c r="BF34" s="58">
        <v>9670.2763559994237</v>
      </c>
      <c r="BH34" s="58">
        <v>10726.461711482591</v>
      </c>
      <c r="BL34" s="58" t="s">
        <v>41</v>
      </c>
      <c r="BN34" s="58">
        <v>8643.6180562219033</v>
      </c>
      <c r="BQ34" s="58" t="s">
        <v>106</v>
      </c>
      <c r="BR34" s="58">
        <v>8643.6180562219033</v>
      </c>
      <c r="BT34" s="58">
        <v>9987.2184882796464</v>
      </c>
      <c r="BV34" s="58">
        <v>10501.459976322631</v>
      </c>
      <c r="BX34" s="58">
        <v>10169.092338470125</v>
      </c>
    </row>
    <row r="35" spans="1:77">
      <c r="A35" s="64"/>
      <c r="B35" s="64"/>
      <c r="C35" s="64"/>
      <c r="D35" s="64"/>
      <c r="F35" s="64"/>
      <c r="G35" s="64"/>
      <c r="I35" s="64"/>
      <c r="J35" s="64"/>
      <c r="N35" s="63" t="s">
        <v>37</v>
      </c>
      <c r="O35" s="63"/>
      <c r="P35" s="62">
        <v>12728.012967485907</v>
      </c>
      <c r="Q35" s="62"/>
      <c r="R35" s="62">
        <v>13372.584839257628</v>
      </c>
      <c r="S35" s="62"/>
      <c r="T35" s="62">
        <v>15248.443597306283</v>
      </c>
      <c r="U35" s="62" t="s">
        <v>134</v>
      </c>
      <c r="V35" s="62">
        <v>14450.447898165039</v>
      </c>
      <c r="W35" s="62" t="s">
        <v>134</v>
      </c>
      <c r="X35" s="62"/>
      <c r="Y35" s="62" t="s">
        <v>135</v>
      </c>
      <c r="Z35" s="62"/>
      <c r="AA35" s="62" t="s">
        <v>135</v>
      </c>
      <c r="AB35" s="62">
        <v>20016.426366237905</v>
      </c>
      <c r="AD35" s="58">
        <v>20016.426366237905</v>
      </c>
      <c r="AF35" s="58">
        <v>12010.080401677233</v>
      </c>
      <c r="AH35" s="58">
        <v>15497.298399656933</v>
      </c>
      <c r="AP35" s="58" t="s">
        <v>37</v>
      </c>
      <c r="AR35" s="58">
        <v>1.017417568653761</v>
      </c>
      <c r="AT35" s="58">
        <v>1.0674610687920816</v>
      </c>
      <c r="AV35" s="58">
        <v>2.0848786374458426</v>
      </c>
      <c r="AX35" s="58">
        <v>86.166745283584419</v>
      </c>
      <c r="AZ35" s="58">
        <v>86.166214902282405</v>
      </c>
      <c r="BB35" s="58">
        <v>86.166473727542098</v>
      </c>
      <c r="BD35" s="58">
        <v>15604.160263861337</v>
      </c>
      <c r="BF35" s="58">
        <v>9050.0577386175974</v>
      </c>
      <c r="BH35" s="58">
        <v>11383.307597254314</v>
      </c>
      <c r="BL35" s="58" t="s">
        <v>37</v>
      </c>
      <c r="BM35" s="58">
        <v>1</v>
      </c>
      <c r="BN35" s="58">
        <v>13372.584839257628</v>
      </c>
      <c r="BQ35" s="58" t="s">
        <v>106</v>
      </c>
      <c r="BR35" s="58">
        <v>13372.584839257628</v>
      </c>
      <c r="BU35" s="58" t="s">
        <v>147</v>
      </c>
      <c r="BW35" s="58" t="s">
        <v>147</v>
      </c>
      <c r="BX35" s="58">
        <v>15248.443597306283</v>
      </c>
    </row>
    <row r="36" spans="1:77">
      <c r="A36" s="64"/>
      <c r="B36" s="64"/>
      <c r="C36" s="64"/>
      <c r="D36" s="64"/>
      <c r="F36" s="64"/>
      <c r="G36" s="64"/>
      <c r="I36" s="64"/>
      <c r="J36" s="64"/>
      <c r="N36" s="63" t="s">
        <v>12</v>
      </c>
      <c r="O36" s="63">
        <v>2</v>
      </c>
      <c r="P36" s="62">
        <v>6720.5588595091313</v>
      </c>
      <c r="Q36" s="62"/>
      <c r="R36" s="62">
        <v>6682.0051024002369</v>
      </c>
      <c r="S36" s="62"/>
      <c r="T36" s="62">
        <v>6418.5495817816418</v>
      </c>
      <c r="U36" s="62"/>
      <c r="V36" s="62">
        <v>6539.8613658702325</v>
      </c>
      <c r="W36" s="62"/>
      <c r="X36" s="62"/>
      <c r="Y36" s="62" t="s">
        <v>92</v>
      </c>
      <c r="Z36" s="62">
        <v>8228.9456035808962</v>
      </c>
      <c r="AA36" s="62"/>
      <c r="AB36" s="62">
        <v>9810.5987319875039</v>
      </c>
      <c r="AD36" s="58">
        <v>9798.8626097308479</v>
      </c>
      <c r="AF36" s="58">
        <v>7692.0339188013759</v>
      </c>
      <c r="AH36" s="58">
        <v>7397.9681591112003</v>
      </c>
      <c r="AP36" s="58" t="s">
        <v>12</v>
      </c>
      <c r="AQ36" s="58">
        <v>3</v>
      </c>
      <c r="AS36" s="58" t="s">
        <v>106</v>
      </c>
      <c r="AT36" s="58">
        <v>0.73433179012725258</v>
      </c>
      <c r="AV36" s="58">
        <v>0.73433179012725258</v>
      </c>
      <c r="AY36" s="58" t="s">
        <v>106</v>
      </c>
      <c r="AZ36" s="58">
        <v>76.137739112251666</v>
      </c>
      <c r="BB36" s="58">
        <v>76.137739112251666</v>
      </c>
      <c r="BE36" s="58" t="s">
        <v>106</v>
      </c>
      <c r="BF36" s="58">
        <v>6504.9569025734763</v>
      </c>
      <c r="BH36" s="58">
        <v>6504.9569025734763</v>
      </c>
      <c r="BL36" s="58" t="s">
        <v>12</v>
      </c>
      <c r="BM36" s="58">
        <v>5</v>
      </c>
      <c r="BN36" s="58">
        <v>6682.0051024002369</v>
      </c>
      <c r="BQ36" s="58" t="s">
        <v>104</v>
      </c>
      <c r="BR36" s="58">
        <v>6682.0051024002369</v>
      </c>
      <c r="BT36" s="58">
        <v>6004.7734955754868</v>
      </c>
      <c r="BV36" s="58">
        <v>7580.3525207468538</v>
      </c>
      <c r="BW36" s="58" t="s">
        <v>134</v>
      </c>
      <c r="BX36" s="58">
        <v>6899.2991178900184</v>
      </c>
      <c r="BY36" s="58" t="s">
        <v>134</v>
      </c>
    </row>
    <row r="37" spans="1:77">
      <c r="A37" s="64"/>
      <c r="B37" s="64"/>
      <c r="C37" s="64"/>
      <c r="D37" s="64"/>
      <c r="E37" s="64"/>
      <c r="F37" s="64"/>
      <c r="G37" s="64"/>
      <c r="H37" s="64"/>
      <c r="I37" s="64"/>
      <c r="J37" s="64"/>
      <c r="N37" s="63" t="s">
        <v>21</v>
      </c>
      <c r="O37" s="63">
        <v>2</v>
      </c>
      <c r="P37" s="62">
        <v>6105.1777487104155</v>
      </c>
      <c r="Q37" s="62"/>
      <c r="R37" s="62">
        <v>8524.3198578330121</v>
      </c>
      <c r="S37" s="62"/>
      <c r="T37" s="62">
        <v>8887.8964955444262</v>
      </c>
      <c r="U37" s="62" t="s">
        <v>134</v>
      </c>
      <c r="V37" s="62">
        <v>8691.3482438412066</v>
      </c>
      <c r="W37" s="62" t="s">
        <v>134</v>
      </c>
      <c r="X37" s="62"/>
      <c r="Y37" s="62" t="s">
        <v>141</v>
      </c>
      <c r="Z37" s="62"/>
      <c r="AA37" s="62" t="s">
        <v>106</v>
      </c>
      <c r="AB37" s="62">
        <v>9195.6041606379149</v>
      </c>
      <c r="AC37" s="58" t="s">
        <v>134</v>
      </c>
      <c r="AD37" s="58">
        <v>9195.6041606379149</v>
      </c>
      <c r="AE37" s="58" t="s">
        <v>134</v>
      </c>
      <c r="AF37" s="58">
        <v>4917.3223980046532</v>
      </c>
      <c r="AH37" s="58">
        <v>7951.7207578789385</v>
      </c>
      <c r="AP37" s="58" t="s">
        <v>21</v>
      </c>
      <c r="AQ37" s="58">
        <v>3</v>
      </c>
      <c r="AS37" s="58" t="s">
        <v>92</v>
      </c>
      <c r="AT37" s="58">
        <v>0.62656895422224157</v>
      </c>
      <c r="AW37" s="58" t="s">
        <v>92</v>
      </c>
      <c r="AY37" s="58" t="s">
        <v>92</v>
      </c>
      <c r="AZ37" s="58">
        <v>60.67525785127318</v>
      </c>
      <c r="BC37" s="58" t="s">
        <v>92</v>
      </c>
      <c r="BE37" s="58" t="s">
        <v>92</v>
      </c>
      <c r="BF37" s="58">
        <v>5712.5379274682755</v>
      </c>
      <c r="BI37" s="58" t="s">
        <v>92</v>
      </c>
      <c r="BL37" s="58" t="s">
        <v>21</v>
      </c>
      <c r="BM37" s="58" t="s">
        <v>159</v>
      </c>
      <c r="BO37" s="58" t="s">
        <v>135</v>
      </c>
      <c r="BQ37" s="58" t="s">
        <v>135</v>
      </c>
      <c r="BR37" s="58">
        <v>8524.3198578330121</v>
      </c>
      <c r="BU37" s="58" t="s">
        <v>147</v>
      </c>
      <c r="BW37" s="58" t="s">
        <v>147</v>
      </c>
      <c r="BX37" s="58">
        <v>8887.8964955444262</v>
      </c>
    </row>
    <row r="38" spans="1:77">
      <c r="A38" s="64"/>
      <c r="B38" s="64"/>
      <c r="C38" s="64"/>
      <c r="D38" s="64"/>
      <c r="F38" s="64"/>
      <c r="G38" s="64"/>
      <c r="I38" s="64"/>
      <c r="J38" s="64"/>
      <c r="N38" s="63" t="s">
        <v>15</v>
      </c>
      <c r="O38" s="63"/>
      <c r="P38" s="62">
        <v>5414.5504950635859</v>
      </c>
      <c r="Q38" s="62"/>
      <c r="R38" s="62">
        <v>5283.4812062743113</v>
      </c>
      <c r="S38" s="62"/>
      <c r="T38" s="62">
        <v>5026.974303100601</v>
      </c>
      <c r="U38" s="62" t="s">
        <v>134</v>
      </c>
      <c r="V38" s="62">
        <v>5152.1860657797488</v>
      </c>
      <c r="W38" s="62" t="s">
        <v>134</v>
      </c>
      <c r="X38" s="62"/>
      <c r="Y38" s="62" t="s">
        <v>135</v>
      </c>
      <c r="Z38" s="62"/>
      <c r="AA38" s="62" t="s">
        <v>135</v>
      </c>
      <c r="AB38" s="62">
        <v>9022.4072086021897</v>
      </c>
      <c r="AD38" s="58">
        <v>9022.4072086021897</v>
      </c>
      <c r="AF38" s="58">
        <v>6190.5648500003354</v>
      </c>
      <c r="AH38" s="58">
        <v>6072.4200948563839</v>
      </c>
      <c r="AP38" s="58" t="s">
        <v>15</v>
      </c>
      <c r="AS38" s="58" t="s">
        <v>106</v>
      </c>
      <c r="AT38" s="58">
        <v>0.50210144247919397</v>
      </c>
      <c r="AV38" s="58">
        <v>0.50210144247919397</v>
      </c>
      <c r="AY38" s="58" t="s">
        <v>106</v>
      </c>
      <c r="AZ38" s="58">
        <v>82.60020040738344</v>
      </c>
      <c r="BB38" s="58">
        <v>82.60020040738344</v>
      </c>
      <c r="BE38" s="58" t="s">
        <v>106</v>
      </c>
      <c r="BF38" s="58">
        <v>4693.7584322766043</v>
      </c>
      <c r="BH38" s="58">
        <v>4693.7584322766043</v>
      </c>
      <c r="BL38" s="58" t="s">
        <v>15</v>
      </c>
      <c r="BM38" s="58">
        <v>1</v>
      </c>
      <c r="BN38" s="58">
        <v>5283.4812062743113</v>
      </c>
      <c r="BQ38" s="58" t="s">
        <v>106</v>
      </c>
      <c r="BR38" s="58">
        <v>5283.4812062743113</v>
      </c>
      <c r="BT38" s="58">
        <v>3920.1596930115084</v>
      </c>
      <c r="BV38" s="58">
        <v>5551.7211484539448</v>
      </c>
      <c r="BX38" s="58">
        <v>5026.974303100601</v>
      </c>
    </row>
    <row r="39" spans="1:77">
      <c r="A39" s="64"/>
      <c r="B39" s="64"/>
      <c r="C39" s="64"/>
      <c r="D39" s="64"/>
      <c r="F39" s="64"/>
      <c r="G39" s="64"/>
      <c r="I39" s="64"/>
      <c r="J39" s="64"/>
      <c r="N39" s="63" t="s">
        <v>20</v>
      </c>
      <c r="O39" s="63"/>
      <c r="P39" s="62">
        <v>9014.8666625431724</v>
      </c>
      <c r="Q39" s="62"/>
      <c r="R39" s="62">
        <v>9802.4897077040987</v>
      </c>
      <c r="S39" s="62"/>
      <c r="T39" s="62">
        <v>6897.6591470016401</v>
      </c>
      <c r="U39" s="62" t="s">
        <v>134</v>
      </c>
      <c r="V39" s="62">
        <v>8021.5191068164786</v>
      </c>
      <c r="W39" s="62" t="s">
        <v>134</v>
      </c>
      <c r="X39" s="62"/>
      <c r="Y39" s="62" t="s">
        <v>135</v>
      </c>
      <c r="Z39" s="62">
        <v>6873.7194165404862</v>
      </c>
      <c r="AA39" s="62"/>
      <c r="AB39" s="62">
        <v>11614.75851895439</v>
      </c>
      <c r="AD39" s="58">
        <v>11001.765803148432</v>
      </c>
      <c r="AF39" s="58">
        <v>8887.7627724438462</v>
      </c>
      <c r="AH39" s="58">
        <v>9031.4866985949266</v>
      </c>
      <c r="AP39" s="58" t="s">
        <v>20</v>
      </c>
      <c r="AQ39" s="58">
        <v>1</v>
      </c>
      <c r="AR39" s="58">
        <v>0.41930325643400601</v>
      </c>
      <c r="AT39" s="58">
        <v>0.84031110730309855</v>
      </c>
      <c r="AV39" s="58">
        <v>1.2596143637371047</v>
      </c>
      <c r="AX39" s="58">
        <v>75.470815627301548</v>
      </c>
      <c r="AZ39" s="58">
        <v>79.159611819826196</v>
      </c>
      <c r="BB39" s="58">
        <v>77.931685094504743</v>
      </c>
      <c r="BD39" s="58">
        <v>11664.723098704364</v>
      </c>
      <c r="BF39" s="58">
        <v>7472.2896914423127</v>
      </c>
      <c r="BH39" s="58">
        <v>8726.4372997093196</v>
      </c>
      <c r="BL39" s="58" t="s">
        <v>20</v>
      </c>
      <c r="BN39" s="58">
        <v>9802.4897077040987</v>
      </c>
      <c r="BQ39" s="58" t="s">
        <v>106</v>
      </c>
      <c r="BR39" s="58">
        <v>9802.4897077040987</v>
      </c>
      <c r="BT39" s="58">
        <v>10838.243219235461</v>
      </c>
      <c r="BV39" s="58">
        <v>4615.4075369027078</v>
      </c>
      <c r="BX39" s="58">
        <v>6897.6591470016401</v>
      </c>
    </row>
    <row r="40" spans="1:77">
      <c r="A40" s="64"/>
      <c r="B40" s="64"/>
      <c r="C40" s="64"/>
      <c r="D40" s="64"/>
      <c r="E40" s="64"/>
      <c r="F40" s="64"/>
      <c r="G40" s="64"/>
      <c r="H40" s="64"/>
      <c r="I40" s="64"/>
      <c r="J40" s="64"/>
      <c r="N40" s="63" t="s">
        <v>23</v>
      </c>
      <c r="O40" s="63"/>
      <c r="P40" s="62">
        <v>7111.2403382566099</v>
      </c>
      <c r="Q40" s="62"/>
      <c r="R40" s="62">
        <v>9136.855086971329</v>
      </c>
      <c r="S40" s="62"/>
      <c r="T40" s="62">
        <v>9144.618745798587</v>
      </c>
      <c r="U40" s="62" t="s">
        <v>134</v>
      </c>
      <c r="V40" s="62">
        <v>9140.7529161688908</v>
      </c>
      <c r="W40" s="62" t="s">
        <v>134</v>
      </c>
      <c r="X40" s="62"/>
      <c r="Y40" s="62" t="s">
        <v>135</v>
      </c>
      <c r="Z40" s="62">
        <v>9393.925180213726</v>
      </c>
      <c r="AA40" s="62"/>
      <c r="AB40" s="62">
        <v>13040.277829513077</v>
      </c>
      <c r="AD40" s="58">
        <v>12355.746943796474</v>
      </c>
      <c r="AF40" s="58">
        <v>8983.4997736325986</v>
      </c>
      <c r="AH40" s="58">
        <v>9040.1757726419582</v>
      </c>
      <c r="AP40" s="58" t="s">
        <v>23</v>
      </c>
      <c r="AR40" s="58">
        <v>0.22466635328547951</v>
      </c>
      <c r="AT40" s="58">
        <v>0.65644367952477267</v>
      </c>
      <c r="AV40" s="58">
        <v>0.88111003281025213</v>
      </c>
      <c r="AX40" s="58">
        <v>62.487234163719087</v>
      </c>
      <c r="AZ40" s="58">
        <v>72.95684498329463</v>
      </c>
      <c r="BB40" s="58">
        <v>70.287292719033019</v>
      </c>
      <c r="BD40" s="58">
        <v>7923.5861178323639</v>
      </c>
      <c r="BF40" s="58">
        <v>6182.0345948959439</v>
      </c>
      <c r="BH40" s="58">
        <v>6588.3185792131089</v>
      </c>
      <c r="BL40" s="58" t="s">
        <v>23</v>
      </c>
      <c r="BN40" s="58">
        <v>8986.6948384089483</v>
      </c>
      <c r="BQ40" s="58" t="s">
        <v>135</v>
      </c>
      <c r="BR40" s="58">
        <v>9136.855086971329</v>
      </c>
      <c r="BT40" s="58">
        <v>8460.4062913924863</v>
      </c>
      <c r="BV40" s="58">
        <v>10566.72649958365</v>
      </c>
      <c r="BX40" s="58">
        <v>9144.618745798587</v>
      </c>
    </row>
    <row r="41" spans="1:77">
      <c r="A41" s="64"/>
      <c r="B41" s="64"/>
      <c r="C41" s="64"/>
      <c r="D41" s="64"/>
      <c r="F41" s="64"/>
      <c r="G41" s="64"/>
      <c r="H41" s="64"/>
      <c r="I41" s="64"/>
      <c r="J41" s="64"/>
      <c r="N41" s="63" t="s">
        <v>28</v>
      </c>
      <c r="O41" s="63"/>
      <c r="P41" s="62">
        <v>10311.568053424302</v>
      </c>
      <c r="Q41" s="62"/>
      <c r="R41" s="62">
        <v>10965.57337935242</v>
      </c>
      <c r="S41" s="62"/>
      <c r="T41" s="62">
        <v>11329.155759295076</v>
      </c>
      <c r="U41" s="62"/>
      <c r="V41" s="62">
        <v>11177.152638275404</v>
      </c>
      <c r="W41" s="62"/>
      <c r="X41" s="62">
        <v>3609.9822464910544</v>
      </c>
      <c r="Y41" s="62"/>
      <c r="Z41" s="62">
        <v>5896.7612793305962</v>
      </c>
      <c r="AA41" s="62"/>
      <c r="AB41" s="62">
        <v>24024.738116401273</v>
      </c>
      <c r="AD41" s="58">
        <v>22534.419718090823</v>
      </c>
      <c r="AF41" s="58">
        <v>10588.726147593527</v>
      </c>
      <c r="AH41" s="58">
        <v>12742.135641619334</v>
      </c>
      <c r="AP41" s="58" t="s">
        <v>28</v>
      </c>
      <c r="AR41" s="58">
        <v>0.54421820099078455</v>
      </c>
      <c r="AT41" s="58">
        <v>1.2412378621271885</v>
      </c>
      <c r="AV41" s="58">
        <v>1.7854560631179732</v>
      </c>
      <c r="AY41" s="58" t="s">
        <v>92</v>
      </c>
      <c r="BA41" s="58" t="s">
        <v>92</v>
      </c>
      <c r="BC41" s="58" t="s">
        <v>92</v>
      </c>
      <c r="BD41" s="58">
        <v>14179.948205389304</v>
      </c>
      <c r="BF41" s="58">
        <v>12212.244327168055</v>
      </c>
      <c r="BH41" s="58">
        <v>12751.597953866558</v>
      </c>
      <c r="BL41" s="58" t="s">
        <v>28</v>
      </c>
      <c r="BO41" s="58" t="s">
        <v>135</v>
      </c>
      <c r="BQ41" s="58" t="s">
        <v>135</v>
      </c>
      <c r="BR41" s="58">
        <v>10965.57337935242</v>
      </c>
      <c r="BT41" s="58">
        <v>9218.6545365783531</v>
      </c>
      <c r="BV41" s="58">
        <v>12625.263265129441</v>
      </c>
      <c r="BX41" s="58">
        <v>10943.587986293169</v>
      </c>
    </row>
    <row r="42" spans="1:77">
      <c r="A42" s="64"/>
      <c r="B42" s="64"/>
      <c r="C42" s="64"/>
      <c r="D42" s="64"/>
      <c r="F42" s="64"/>
      <c r="G42" s="64"/>
      <c r="H42" s="64"/>
      <c r="I42" s="64"/>
      <c r="J42" s="64"/>
      <c r="N42" s="63" t="s">
        <v>36</v>
      </c>
      <c r="O42" s="63">
        <v>2</v>
      </c>
      <c r="P42" s="62">
        <v>13888.700481506512</v>
      </c>
      <c r="Q42" s="62"/>
      <c r="R42" s="62">
        <v>16370.32185762806</v>
      </c>
      <c r="S42" s="62"/>
      <c r="T42" s="62">
        <v>17023.863412206134</v>
      </c>
      <c r="U42" s="62" t="s">
        <v>134</v>
      </c>
      <c r="V42" s="62">
        <v>16730.988991267037</v>
      </c>
      <c r="W42" s="62" t="s">
        <v>134</v>
      </c>
      <c r="X42" s="62"/>
      <c r="Y42" s="62" t="s">
        <v>135</v>
      </c>
      <c r="Z42" s="62"/>
      <c r="AA42" s="62" t="s">
        <v>138</v>
      </c>
      <c r="AB42" s="62"/>
      <c r="AC42" s="58" t="s">
        <v>138</v>
      </c>
      <c r="AD42" s="58">
        <v>25264.479712292712</v>
      </c>
      <c r="AF42" s="58">
        <v>11632.346685897694</v>
      </c>
      <c r="AH42" s="58">
        <v>17485.428360207505</v>
      </c>
      <c r="AP42" s="58" t="s">
        <v>36</v>
      </c>
      <c r="AQ42" s="58">
        <v>3</v>
      </c>
      <c r="AS42" s="58" t="s">
        <v>106</v>
      </c>
      <c r="AT42" s="58">
        <v>0.18047766046389943</v>
      </c>
      <c r="AV42" s="58">
        <v>0.18047766046389943</v>
      </c>
      <c r="AY42" s="58" t="s">
        <v>106</v>
      </c>
      <c r="BA42" s="58" t="s">
        <v>92</v>
      </c>
      <c r="BC42" s="58" t="s">
        <v>92</v>
      </c>
      <c r="BE42" s="58" t="s">
        <v>106</v>
      </c>
      <c r="BF42" s="58">
        <v>5456.6940397907993</v>
      </c>
      <c r="BH42" s="58">
        <v>5456.6940397907993</v>
      </c>
      <c r="BL42" s="58" t="s">
        <v>36</v>
      </c>
      <c r="BM42" s="58">
        <v>5</v>
      </c>
      <c r="BN42" s="58">
        <v>16370.32185762806</v>
      </c>
      <c r="BQ42" s="58" t="s">
        <v>106</v>
      </c>
      <c r="BR42" s="58">
        <v>16370.32185762806</v>
      </c>
      <c r="BT42" s="58">
        <v>15842.904967809973</v>
      </c>
      <c r="BV42" s="58">
        <v>8493.914994483921</v>
      </c>
      <c r="BX42" s="58">
        <v>17023.863412206134</v>
      </c>
    </row>
    <row r="43" spans="1:77">
      <c r="A43" s="64"/>
      <c r="B43" s="64"/>
      <c r="C43" s="64"/>
      <c r="D43" s="64"/>
      <c r="E43" s="64"/>
      <c r="F43" s="64"/>
      <c r="G43" s="64"/>
      <c r="H43" s="64"/>
      <c r="I43" s="64"/>
      <c r="J43" s="64"/>
      <c r="N43" s="63" t="s">
        <v>65</v>
      </c>
      <c r="O43" s="63"/>
      <c r="P43" s="62">
        <v>2577.4654343440297</v>
      </c>
      <c r="Q43" s="62"/>
      <c r="R43" s="62">
        <v>2447.5752455629367</v>
      </c>
      <c r="S43" s="62"/>
      <c r="T43" s="62">
        <v>3524.3908649104469</v>
      </c>
      <c r="U43" s="62"/>
      <c r="V43" s="62">
        <v>2904.0669182798865</v>
      </c>
      <c r="W43" s="62"/>
      <c r="X43" s="62"/>
      <c r="Y43" s="62" t="s">
        <v>106</v>
      </c>
      <c r="Z43" s="62"/>
      <c r="AA43" s="62" t="s">
        <v>138</v>
      </c>
      <c r="AB43" s="62"/>
      <c r="AC43" s="58" t="s">
        <v>138</v>
      </c>
      <c r="AD43" s="58">
        <v>7778.5966509364844</v>
      </c>
      <c r="AF43" s="58">
        <v>5557.4686693609929</v>
      </c>
      <c r="AH43" s="58">
        <v>3513.5670775921139</v>
      </c>
      <c r="AP43" s="58" t="s">
        <v>65</v>
      </c>
      <c r="AS43" s="58" t="s">
        <v>92</v>
      </c>
      <c r="AU43" s="58" t="s">
        <v>92</v>
      </c>
      <c r="AW43" s="58" t="s">
        <v>92</v>
      </c>
      <c r="AY43" s="58" t="s">
        <v>92</v>
      </c>
      <c r="BA43" s="58" t="s">
        <v>92</v>
      </c>
      <c r="BC43" s="58" t="s">
        <v>92</v>
      </c>
      <c r="BE43" s="58" t="s">
        <v>92</v>
      </c>
      <c r="BG43" s="58" t="s">
        <v>92</v>
      </c>
      <c r="BI43" s="58" t="s">
        <v>92</v>
      </c>
      <c r="BL43" s="58" t="s">
        <v>65</v>
      </c>
      <c r="BN43" s="58">
        <v>2447.5752455629367</v>
      </c>
      <c r="BQ43" s="58" t="s">
        <v>106</v>
      </c>
      <c r="BR43" s="58">
        <v>2447.5752455629367</v>
      </c>
      <c r="BT43" s="58">
        <v>3380.0377150179092</v>
      </c>
      <c r="BV43" s="58">
        <v>3675.695664587216</v>
      </c>
      <c r="BX43" s="58">
        <v>3524.3908649104469</v>
      </c>
    </row>
    <row r="44" spans="1:77">
      <c r="A44" s="64"/>
      <c r="B44" s="64"/>
      <c r="C44" s="64"/>
      <c r="D44" s="64"/>
      <c r="E44" s="64"/>
      <c r="F44" s="64"/>
      <c r="G44" s="64"/>
      <c r="H44" s="64"/>
      <c r="I44" s="64"/>
      <c r="J44" s="64"/>
      <c r="N44" s="63" t="s">
        <v>26</v>
      </c>
      <c r="O44" s="63"/>
      <c r="P44" s="62">
        <v>10017.194489645659</v>
      </c>
      <c r="Q44" s="62"/>
      <c r="R44" s="62">
        <v>10270.559450561712</v>
      </c>
      <c r="S44" s="62"/>
      <c r="T44" s="62">
        <v>9963.37246901047</v>
      </c>
      <c r="U44" s="62"/>
      <c r="V44" s="62">
        <v>10084.84262089708</v>
      </c>
      <c r="W44" s="62"/>
      <c r="X44" s="62"/>
      <c r="Y44" s="62" t="s">
        <v>106</v>
      </c>
      <c r="Z44" s="62"/>
      <c r="AA44" s="62" t="s">
        <v>138</v>
      </c>
      <c r="AB44" s="62"/>
      <c r="AC44" s="58" t="s">
        <v>138</v>
      </c>
      <c r="AD44" s="58">
        <v>24338.365116064931</v>
      </c>
      <c r="AF44" s="58">
        <v>18592.741755304389</v>
      </c>
      <c r="AH44" s="58">
        <v>12083.602375967626</v>
      </c>
      <c r="AP44" s="58" t="s">
        <v>26</v>
      </c>
      <c r="AR44" s="58">
        <v>6.2775046357021025E-2</v>
      </c>
      <c r="AT44" s="58">
        <v>0.49268210299782494</v>
      </c>
      <c r="AV44" s="58">
        <v>0.55545714935484591</v>
      </c>
      <c r="AX44" s="58">
        <v>64.172162654026678</v>
      </c>
      <c r="AZ44" s="58">
        <v>62.885605745657458</v>
      </c>
      <c r="BB44" s="58">
        <v>63.031006105806995</v>
      </c>
      <c r="BD44" s="58">
        <v>9494.7260661558048</v>
      </c>
      <c r="BF44" s="58">
        <v>10698.902032911823</v>
      </c>
      <c r="BH44" s="58">
        <v>10547.719173416757</v>
      </c>
      <c r="BL44" s="58" t="s">
        <v>26</v>
      </c>
      <c r="BM44" s="58">
        <v>1</v>
      </c>
      <c r="BN44" s="58">
        <v>10722.267729831608</v>
      </c>
      <c r="BP44" s="58">
        <v>6076.2257236705318</v>
      </c>
      <c r="BR44" s="58">
        <v>10270.559450561712</v>
      </c>
      <c r="BT44" s="58">
        <v>11951.106533523591</v>
      </c>
      <c r="BV44" s="58">
        <v>6664.6908226753094</v>
      </c>
      <c r="BX44" s="58">
        <v>9963.37246901047</v>
      </c>
    </row>
    <row r="45" spans="1:77">
      <c r="A45" s="64"/>
      <c r="B45" s="64"/>
      <c r="C45" s="64"/>
      <c r="D45" s="64"/>
      <c r="E45" s="64"/>
      <c r="F45" s="64"/>
      <c r="G45" s="64"/>
      <c r="H45" s="64"/>
      <c r="I45" s="64"/>
      <c r="J45" s="64"/>
      <c r="N45" s="66" t="s">
        <v>38</v>
      </c>
      <c r="O45" s="66"/>
      <c r="P45" s="65">
        <v>11029.52976782461</v>
      </c>
      <c r="Q45" s="65"/>
      <c r="R45" s="65">
        <v>11856.261296158102</v>
      </c>
      <c r="S45" s="65"/>
      <c r="T45" s="65">
        <v>13059.041015062514</v>
      </c>
      <c r="U45" s="65"/>
      <c r="V45" s="65">
        <v>12442.046720028358</v>
      </c>
      <c r="W45" s="65"/>
      <c r="X45" s="65"/>
      <c r="Y45" s="65" t="s">
        <v>138</v>
      </c>
      <c r="Z45" s="65"/>
      <c r="AA45" s="62" t="s">
        <v>138</v>
      </c>
      <c r="AB45" s="62"/>
      <c r="AC45" s="58" t="s">
        <v>138</v>
      </c>
      <c r="AD45" s="58">
        <v>26561.89564919371</v>
      </c>
      <c r="AE45" s="58" t="s">
        <v>134</v>
      </c>
      <c r="AF45" s="58">
        <v>23705.644987252239</v>
      </c>
      <c r="AH45" s="58">
        <v>15494.279597549357</v>
      </c>
      <c r="AP45" s="58" t="s">
        <v>38</v>
      </c>
      <c r="AQ45" s="58">
        <v>1</v>
      </c>
      <c r="AS45" s="58" t="s">
        <v>92</v>
      </c>
      <c r="AT45" s="58">
        <v>0.45089961239087495</v>
      </c>
      <c r="AW45" s="58" t="s">
        <v>92</v>
      </c>
      <c r="AY45" s="58" t="s">
        <v>92</v>
      </c>
      <c r="AZ45" s="58">
        <v>75.122504378696405</v>
      </c>
      <c r="BC45" s="58" t="s">
        <v>92</v>
      </c>
      <c r="BE45" s="58" t="s">
        <v>92</v>
      </c>
      <c r="BF45" s="58">
        <v>10042.330587787135</v>
      </c>
      <c r="BI45" s="58" t="s">
        <v>92</v>
      </c>
      <c r="BL45" s="58" t="s">
        <v>38</v>
      </c>
      <c r="BM45" s="58">
        <v>3</v>
      </c>
      <c r="BN45" s="58">
        <v>11856.261296158102</v>
      </c>
      <c r="BQ45" s="58" t="s">
        <v>106</v>
      </c>
      <c r="BR45" s="58">
        <v>11856.261296158102</v>
      </c>
      <c r="BU45" s="58" t="s">
        <v>147</v>
      </c>
      <c r="BW45" s="58" t="s">
        <v>147</v>
      </c>
      <c r="BX45" s="58">
        <v>13059.041015062514</v>
      </c>
    </row>
    <row r="46" spans="1:77">
      <c r="A46" s="64"/>
      <c r="B46" s="64"/>
      <c r="C46" s="64"/>
      <c r="D46" s="64"/>
      <c r="E46" s="64"/>
      <c r="F46" s="64"/>
      <c r="G46" s="64"/>
      <c r="H46" s="64"/>
      <c r="I46" s="64"/>
      <c r="J46" s="64"/>
      <c r="N46" s="66"/>
      <c r="O46" s="66"/>
      <c r="P46" s="65"/>
      <c r="Q46" s="65"/>
      <c r="R46" s="65"/>
      <c r="S46" s="65"/>
      <c r="T46" s="65"/>
      <c r="U46" s="65"/>
      <c r="V46" s="65"/>
      <c r="W46" s="65"/>
      <c r="X46" s="65"/>
      <c r="Y46" s="65"/>
      <c r="Z46" s="65"/>
      <c r="AA46" s="65"/>
      <c r="AB46" s="65"/>
    </row>
    <row r="47" spans="1:77">
      <c r="A47" s="64"/>
      <c r="B47" s="64"/>
      <c r="C47" s="64"/>
      <c r="D47" s="64"/>
      <c r="H47" s="64"/>
      <c r="I47" s="64"/>
      <c r="J47" s="64"/>
      <c r="N47" s="63" t="s">
        <v>76</v>
      </c>
      <c r="O47" s="63"/>
      <c r="P47" s="62">
        <v>8247.171476384221</v>
      </c>
      <c r="Q47" s="62"/>
      <c r="R47" s="62">
        <v>9626.8351319901321</v>
      </c>
      <c r="S47" s="62"/>
      <c r="T47" s="62">
        <v>9875.8387677365808</v>
      </c>
      <c r="U47" s="62"/>
      <c r="V47" s="62">
        <v>9517.7913166771286</v>
      </c>
      <c r="W47" s="62"/>
      <c r="X47" s="62">
        <v>6733.787067576257</v>
      </c>
      <c r="Y47" s="62"/>
      <c r="Z47" s="62">
        <v>8967.5970026928353</v>
      </c>
      <c r="AA47" s="62"/>
      <c r="AB47" s="62">
        <v>15111.09879682986</v>
      </c>
      <c r="AD47" s="58">
        <v>15028.128964577654</v>
      </c>
      <c r="AF47" s="58">
        <v>10308.78167631046</v>
      </c>
      <c r="AH47" s="58">
        <v>10219.555523864872</v>
      </c>
      <c r="AP47" s="58" t="s">
        <v>76</v>
      </c>
      <c r="AR47" s="58">
        <v>0.38702146705985974</v>
      </c>
      <c r="AT47" s="58">
        <v>0.60698849090136098</v>
      </c>
      <c r="AV47" s="58">
        <v>0.83828964215860369</v>
      </c>
      <c r="AX47" s="58">
        <v>68.114885109351235</v>
      </c>
      <c r="AZ47" s="58">
        <v>79.66559236154464</v>
      </c>
      <c r="BB47" s="58">
        <v>78.375470233825851</v>
      </c>
      <c r="BD47" s="58">
        <v>12323.598931605668</v>
      </c>
      <c r="BF47" s="58">
        <v>8007.9056087758108</v>
      </c>
      <c r="BH47" s="58">
        <v>7886.1717302682218</v>
      </c>
      <c r="BL47" s="58" t="s">
        <v>76</v>
      </c>
      <c r="BN47" s="58">
        <v>9484.0467959342423</v>
      </c>
      <c r="BP47" s="58">
        <v>7380.4466876434062</v>
      </c>
      <c r="BR47" s="58">
        <v>9626.8351319901321</v>
      </c>
      <c r="BT47" s="58">
        <v>8697.5236304051668</v>
      </c>
      <c r="BV47" s="58">
        <v>9025.2639334354335</v>
      </c>
      <c r="BX47" s="58">
        <v>9704.3959563230983</v>
      </c>
    </row>
    <row r="48" spans="1:77">
      <c r="A48" s="64"/>
      <c r="B48" s="64"/>
      <c r="C48" s="64"/>
      <c r="D48" s="64"/>
      <c r="I48" s="64"/>
      <c r="J48" s="64"/>
      <c r="N48" s="63" t="s">
        <v>77</v>
      </c>
      <c r="O48" s="63"/>
      <c r="P48" s="62"/>
      <c r="Q48" s="62"/>
      <c r="R48" s="62"/>
      <c r="S48" s="62"/>
      <c r="T48" s="62"/>
      <c r="U48" s="62"/>
      <c r="V48" s="62"/>
      <c r="W48" s="62"/>
      <c r="X48" s="62"/>
      <c r="Y48" s="62"/>
      <c r="Z48" s="62"/>
      <c r="AA48" s="62"/>
      <c r="AB48" s="62"/>
    </row>
    <row r="49" spans="3:77">
      <c r="N49" s="63" t="s">
        <v>78</v>
      </c>
      <c r="O49" s="63"/>
      <c r="P49" s="62">
        <v>8372.3067522447218</v>
      </c>
      <c r="Q49" s="62"/>
      <c r="R49" s="62">
        <v>10039.879385552595</v>
      </c>
      <c r="S49" s="62"/>
      <c r="T49" s="62">
        <v>10010.668711537088</v>
      </c>
      <c r="U49" s="62"/>
      <c r="V49" s="62">
        <v>9930.7274035652117</v>
      </c>
      <c r="W49" s="62"/>
      <c r="X49" s="62">
        <v>6461.2741203296437</v>
      </c>
      <c r="Y49" s="62"/>
      <c r="Z49" s="62">
        <v>9096.5623499724115</v>
      </c>
      <c r="AA49" s="62"/>
      <c r="AB49" s="62">
        <v>14807.051309964439</v>
      </c>
      <c r="AD49" s="58">
        <v>14955.074926665084</v>
      </c>
      <c r="AF49" s="58">
        <v>9962.6787133921753</v>
      </c>
      <c r="AH49" s="58">
        <v>10360.609372774948</v>
      </c>
      <c r="AP49" s="58" t="s">
        <v>78</v>
      </c>
      <c r="AR49" s="58">
        <v>0.28154544866510334</v>
      </c>
      <c r="AT49" s="58">
        <v>0.68136790386386004</v>
      </c>
      <c r="AV49" s="58">
        <v>0.83984706182031477</v>
      </c>
      <c r="AX49" s="58">
        <v>71.870056186987938</v>
      </c>
      <c r="AZ49" s="58">
        <v>83.773897357115345</v>
      </c>
      <c r="BB49" s="58">
        <v>83.099936677706907</v>
      </c>
      <c r="BD49" s="58">
        <v>12039.532388914969</v>
      </c>
      <c r="BF49" s="58">
        <v>8145.6007977826757</v>
      </c>
      <c r="BH49" s="58">
        <v>7977.1241070797387</v>
      </c>
      <c r="BL49" s="58" t="s">
        <v>78</v>
      </c>
      <c r="BN49" s="58">
        <v>9842.7526545421115</v>
      </c>
      <c r="BP49" s="58">
        <v>8971.3372129175968</v>
      </c>
      <c r="BR49" s="58">
        <v>10039.879385552595</v>
      </c>
      <c r="BT49" s="58">
        <v>9369.0931600721851</v>
      </c>
      <c r="BV49" s="58">
        <v>9911.968112974273</v>
      </c>
      <c r="BX49" s="58">
        <v>9937.7660753354194</v>
      </c>
    </row>
    <row r="50" spans="3:77">
      <c r="N50" s="63"/>
      <c r="O50" s="63"/>
      <c r="P50" s="62"/>
      <c r="Q50" s="62"/>
      <c r="R50" s="62"/>
      <c r="S50" s="62"/>
      <c r="T50" s="62"/>
      <c r="U50" s="62"/>
      <c r="V50" s="62"/>
      <c r="W50" s="62"/>
      <c r="X50" s="62"/>
      <c r="Y50" s="62"/>
      <c r="Z50" s="62"/>
      <c r="AA50" s="62"/>
      <c r="AB50" s="62"/>
    </row>
    <row r="51" spans="3:77">
      <c r="N51" s="63" t="s">
        <v>79</v>
      </c>
      <c r="O51" s="63"/>
      <c r="P51" s="62"/>
      <c r="Q51" s="62"/>
      <c r="R51" s="62"/>
      <c r="S51" s="62"/>
      <c r="T51" s="62"/>
      <c r="U51" s="62"/>
      <c r="V51" s="62"/>
      <c r="W51" s="62"/>
      <c r="X51" s="62"/>
      <c r="Y51" s="62"/>
      <c r="Z51" s="62"/>
      <c r="AA51" s="62"/>
      <c r="AB51" s="62"/>
      <c r="AP51" s="58" t="s">
        <v>79</v>
      </c>
      <c r="BL51" s="58" t="s">
        <v>79</v>
      </c>
    </row>
    <row r="52" spans="3:77">
      <c r="N52" s="63" t="s">
        <v>80</v>
      </c>
      <c r="O52" s="63"/>
      <c r="P52" s="62"/>
      <c r="Q52" s="62" t="s">
        <v>92</v>
      </c>
      <c r="R52" s="62"/>
      <c r="S52" s="62" t="s">
        <v>92</v>
      </c>
      <c r="T52" s="62"/>
      <c r="U52" s="62" t="s">
        <v>92</v>
      </c>
      <c r="V52" s="62"/>
      <c r="W52" s="62" t="s">
        <v>92</v>
      </c>
      <c r="X52" s="62"/>
      <c r="Y52" s="62" t="s">
        <v>106</v>
      </c>
      <c r="Z52" s="62"/>
      <c r="AA52" s="62" t="s">
        <v>92</v>
      </c>
      <c r="AB52" s="62"/>
      <c r="AC52" s="58" t="s">
        <v>92</v>
      </c>
      <c r="AE52" s="58" t="s">
        <v>92</v>
      </c>
      <c r="AG52" s="58" t="s">
        <v>92</v>
      </c>
      <c r="AI52" s="58" t="s">
        <v>92</v>
      </c>
      <c r="AP52" s="58" t="s">
        <v>80</v>
      </c>
      <c r="AS52" s="58" t="s">
        <v>92</v>
      </c>
      <c r="AU52" s="58" t="s">
        <v>92</v>
      </c>
      <c r="AW52" s="58" t="s">
        <v>92</v>
      </c>
      <c r="AY52" s="58" t="s">
        <v>92</v>
      </c>
      <c r="BA52" s="58" t="s">
        <v>92</v>
      </c>
      <c r="BC52" s="58" t="s">
        <v>92</v>
      </c>
      <c r="BE52" s="58" t="s">
        <v>92</v>
      </c>
      <c r="BG52" s="58" t="s">
        <v>92</v>
      </c>
      <c r="BI52" s="58" t="s">
        <v>92</v>
      </c>
      <c r="BL52" s="58" t="s">
        <v>80</v>
      </c>
      <c r="BO52" s="58" t="s">
        <v>92</v>
      </c>
      <c r="BQ52" s="58" t="s">
        <v>92</v>
      </c>
      <c r="BS52" s="58" t="s">
        <v>92</v>
      </c>
      <c r="BU52" s="58" t="s">
        <v>92</v>
      </c>
      <c r="BW52" s="58" t="s">
        <v>92</v>
      </c>
      <c r="BY52" s="58" t="s">
        <v>92</v>
      </c>
    </row>
    <row r="53" spans="3:77">
      <c r="N53" s="63" t="s">
        <v>75</v>
      </c>
      <c r="O53" s="63">
        <v>2</v>
      </c>
      <c r="P53" s="62">
        <v>3095.0588687840022</v>
      </c>
      <c r="Q53" s="62"/>
      <c r="R53" s="62">
        <v>2981.1107952571938</v>
      </c>
      <c r="S53" s="62"/>
      <c r="T53" s="62">
        <v>3078.3773971248988</v>
      </c>
      <c r="U53" s="62"/>
      <c r="V53" s="62">
        <v>3019.9700061155709</v>
      </c>
      <c r="W53" s="62"/>
      <c r="X53" s="62"/>
      <c r="Y53" s="62" t="s">
        <v>106</v>
      </c>
      <c r="Z53" s="62"/>
      <c r="AA53" s="62" t="s">
        <v>138</v>
      </c>
      <c r="AB53" s="62"/>
      <c r="AC53" s="58" t="s">
        <v>138</v>
      </c>
      <c r="AD53" s="58">
        <v>10454.556987717677</v>
      </c>
      <c r="AF53" s="58">
        <v>9594.8690155385466</v>
      </c>
      <c r="AH53" s="58">
        <v>3441.1912060900081</v>
      </c>
      <c r="AP53" s="58" t="s">
        <v>75</v>
      </c>
      <c r="AQ53" s="58" t="s">
        <v>148</v>
      </c>
      <c r="AS53" s="58" t="s">
        <v>135</v>
      </c>
      <c r="AU53" s="58" t="s">
        <v>135</v>
      </c>
      <c r="AV53" s="58">
        <v>0.64089803220279573</v>
      </c>
      <c r="AY53" s="58" t="s">
        <v>92</v>
      </c>
      <c r="BA53" s="58" t="s">
        <v>92</v>
      </c>
      <c r="BC53" s="58" t="s">
        <v>92</v>
      </c>
      <c r="BE53" s="58" t="s">
        <v>105</v>
      </c>
      <c r="BG53" s="58" t="s">
        <v>105</v>
      </c>
      <c r="BH53" s="58">
        <v>2938.621018078974</v>
      </c>
      <c r="BL53" s="58" t="s">
        <v>75</v>
      </c>
      <c r="BM53" s="58">
        <v>5</v>
      </c>
      <c r="BO53" s="58" t="s">
        <v>135</v>
      </c>
      <c r="BQ53" s="58" t="s">
        <v>135</v>
      </c>
      <c r="BR53" s="58">
        <v>2981.1107952571938</v>
      </c>
      <c r="BU53" s="58" t="s">
        <v>147</v>
      </c>
      <c r="BW53" s="58" t="s">
        <v>147</v>
      </c>
      <c r="BX53" s="58">
        <v>3078.3773971248988</v>
      </c>
    </row>
    <row r="54" spans="3:77">
      <c r="E54" s="64"/>
      <c r="F54" s="64"/>
      <c r="G54" s="64"/>
      <c r="H54" s="64"/>
      <c r="I54" s="64"/>
      <c r="J54" s="64"/>
      <c r="N54" s="63" t="s">
        <v>70</v>
      </c>
      <c r="O54" s="63"/>
      <c r="P54" s="62"/>
      <c r="Q54" s="62" t="s">
        <v>92</v>
      </c>
      <c r="R54" s="62"/>
      <c r="S54" s="62" t="s">
        <v>92</v>
      </c>
      <c r="T54" s="62"/>
      <c r="U54" s="62" t="s">
        <v>92</v>
      </c>
      <c r="V54" s="62"/>
      <c r="W54" s="62" t="s">
        <v>92</v>
      </c>
      <c r="X54" s="62"/>
      <c r="Y54" s="62" t="s">
        <v>92</v>
      </c>
      <c r="Z54" s="62"/>
      <c r="AA54" s="62" t="s">
        <v>92</v>
      </c>
      <c r="AB54" s="62"/>
      <c r="AC54" s="58" t="s">
        <v>92</v>
      </c>
      <c r="AE54" s="58" t="s">
        <v>92</v>
      </c>
      <c r="AG54" s="58" t="s">
        <v>92</v>
      </c>
      <c r="AI54" s="58" t="s">
        <v>92</v>
      </c>
      <c r="AP54" s="58" t="s">
        <v>70</v>
      </c>
      <c r="AS54" s="58" t="s">
        <v>92</v>
      </c>
      <c r="AU54" s="58" t="s">
        <v>92</v>
      </c>
      <c r="AW54" s="58" t="s">
        <v>92</v>
      </c>
      <c r="AY54" s="58" t="s">
        <v>92</v>
      </c>
      <c r="BA54" s="58" t="s">
        <v>92</v>
      </c>
      <c r="BC54" s="58" t="s">
        <v>92</v>
      </c>
      <c r="BE54" s="58" t="s">
        <v>92</v>
      </c>
      <c r="BG54" s="58" t="s">
        <v>92</v>
      </c>
      <c r="BI54" s="58" t="s">
        <v>92</v>
      </c>
      <c r="BL54" s="58" t="s">
        <v>70</v>
      </c>
      <c r="BO54" s="58" t="s">
        <v>92</v>
      </c>
      <c r="BQ54" s="58" t="s">
        <v>92</v>
      </c>
      <c r="BS54" s="58" t="s">
        <v>92</v>
      </c>
      <c r="BU54" s="58" t="s">
        <v>92</v>
      </c>
      <c r="BW54" s="58" t="s">
        <v>92</v>
      </c>
      <c r="BY54" s="58" t="s">
        <v>92</v>
      </c>
    </row>
    <row r="55" spans="3:77">
      <c r="N55" s="63" t="s">
        <v>69</v>
      </c>
      <c r="O55" s="63">
        <v>3</v>
      </c>
      <c r="P55" s="62">
        <v>2644.9687494541813</v>
      </c>
      <c r="Q55" s="62"/>
      <c r="R55" s="62">
        <v>2651.0562731652622</v>
      </c>
      <c r="S55" s="62"/>
      <c r="T55" s="62">
        <v>2742.2070283212634</v>
      </c>
      <c r="U55" s="62" t="s">
        <v>134</v>
      </c>
      <c r="V55" s="62">
        <v>2676.5005246935389</v>
      </c>
      <c r="W55" s="62" t="s">
        <v>134</v>
      </c>
      <c r="X55" s="62"/>
      <c r="Y55" s="62" t="s">
        <v>135</v>
      </c>
      <c r="Z55" s="62"/>
      <c r="AA55" s="62" t="s">
        <v>138</v>
      </c>
      <c r="AB55" s="62"/>
      <c r="AC55" s="58" t="s">
        <v>138</v>
      </c>
      <c r="AD55" s="58">
        <v>5182.5544098639875</v>
      </c>
      <c r="AG55" s="58" t="s">
        <v>92</v>
      </c>
      <c r="AH55" s="58">
        <v>3290.7932636405499</v>
      </c>
      <c r="AP55" s="58" t="s">
        <v>69</v>
      </c>
      <c r="AQ55" s="58">
        <v>2</v>
      </c>
      <c r="AS55" s="58" t="s">
        <v>135</v>
      </c>
      <c r="AU55" s="58" t="s">
        <v>135</v>
      </c>
      <c r="AV55" s="58">
        <v>0.52108125381971837</v>
      </c>
      <c r="AY55" s="58" t="s">
        <v>147</v>
      </c>
      <c r="BA55" s="58" t="s">
        <v>147</v>
      </c>
      <c r="BB55" s="58">
        <v>56.509415297812339</v>
      </c>
      <c r="BE55" s="58" t="s">
        <v>105</v>
      </c>
      <c r="BG55" s="58" t="s">
        <v>105</v>
      </c>
      <c r="BH55" s="58">
        <v>1236.3357207465249</v>
      </c>
      <c r="BL55" s="58" t="s">
        <v>69</v>
      </c>
      <c r="BM55" s="58">
        <v>4</v>
      </c>
      <c r="BN55" s="58">
        <v>2651.0562731652622</v>
      </c>
      <c r="BQ55" s="58" t="s">
        <v>106</v>
      </c>
      <c r="BR55" s="58">
        <v>2651.0562731652622</v>
      </c>
      <c r="BU55" s="58" t="s">
        <v>147</v>
      </c>
      <c r="BW55" s="58" t="s">
        <v>147</v>
      </c>
      <c r="BX55" s="58">
        <v>2742.2070283212634</v>
      </c>
    </row>
    <row r="56" spans="3:77">
      <c r="N56" s="63" t="s">
        <v>72</v>
      </c>
      <c r="O56" s="63"/>
      <c r="P56" s="62"/>
      <c r="Q56" s="62" t="s">
        <v>92</v>
      </c>
      <c r="R56" s="62"/>
      <c r="S56" s="62" t="s">
        <v>92</v>
      </c>
      <c r="T56" s="62"/>
      <c r="U56" s="62" t="s">
        <v>92</v>
      </c>
      <c r="V56" s="62"/>
      <c r="W56" s="62" t="s">
        <v>92</v>
      </c>
      <c r="X56" s="62"/>
      <c r="Y56" s="62" t="s">
        <v>92</v>
      </c>
      <c r="Z56" s="62"/>
      <c r="AA56" s="62" t="s">
        <v>92</v>
      </c>
      <c r="AB56" s="62"/>
      <c r="AC56" s="58" t="s">
        <v>92</v>
      </c>
      <c r="AE56" s="58" t="s">
        <v>92</v>
      </c>
      <c r="AG56" s="58" t="s">
        <v>92</v>
      </c>
      <c r="AI56" s="58" t="s">
        <v>92</v>
      </c>
      <c r="AP56" s="58" t="s">
        <v>72</v>
      </c>
      <c r="AS56" s="58" t="s">
        <v>92</v>
      </c>
      <c r="AU56" s="58" t="s">
        <v>92</v>
      </c>
      <c r="AW56" s="58" t="s">
        <v>92</v>
      </c>
      <c r="AY56" s="58" t="s">
        <v>92</v>
      </c>
      <c r="BA56" s="58" t="s">
        <v>92</v>
      </c>
      <c r="BC56" s="58" t="s">
        <v>92</v>
      </c>
      <c r="BE56" s="58" t="s">
        <v>92</v>
      </c>
      <c r="BG56" s="58" t="s">
        <v>92</v>
      </c>
      <c r="BI56" s="58" t="s">
        <v>92</v>
      </c>
      <c r="BL56" s="58" t="s">
        <v>72</v>
      </c>
      <c r="BO56" s="58" t="s">
        <v>92</v>
      </c>
      <c r="BQ56" s="58" t="s">
        <v>92</v>
      </c>
      <c r="BS56" s="58" t="s">
        <v>92</v>
      </c>
      <c r="BU56" s="58" t="s">
        <v>92</v>
      </c>
      <c r="BW56" s="58" t="s">
        <v>92</v>
      </c>
      <c r="BY56" s="58" t="s">
        <v>92</v>
      </c>
    </row>
    <row r="57" spans="3:77">
      <c r="N57" s="63" t="s">
        <v>71</v>
      </c>
      <c r="O57" s="63">
        <v>3</v>
      </c>
      <c r="P57" s="62">
        <v>1180.4466484024197</v>
      </c>
      <c r="Q57" s="62"/>
      <c r="R57" s="62">
        <v>915.27877665484834</v>
      </c>
      <c r="S57" s="62"/>
      <c r="T57" s="62">
        <v>1066.6492448318465</v>
      </c>
      <c r="U57" s="62"/>
      <c r="V57" s="62">
        <v>981.05235153697481</v>
      </c>
      <c r="W57" s="62"/>
      <c r="X57" s="62"/>
      <c r="Y57" s="62" t="s">
        <v>106</v>
      </c>
      <c r="Z57" s="62"/>
      <c r="AA57" s="62" t="s">
        <v>138</v>
      </c>
      <c r="AB57" s="62"/>
      <c r="AC57" s="58" t="s">
        <v>138</v>
      </c>
      <c r="AD57" s="58">
        <v>2088.5075447090262</v>
      </c>
      <c r="AG57" s="58" t="s">
        <v>92</v>
      </c>
      <c r="AH57" s="58">
        <v>1396.608331449557</v>
      </c>
      <c r="AP57" s="58" t="s">
        <v>71</v>
      </c>
      <c r="AQ57" s="58">
        <v>2</v>
      </c>
      <c r="AS57" s="58" t="s">
        <v>92</v>
      </c>
      <c r="AT57" s="58">
        <v>7.0994281469098905E-2</v>
      </c>
      <c r="AW57" s="58" t="s">
        <v>92</v>
      </c>
      <c r="AY57" s="58" t="s">
        <v>92</v>
      </c>
      <c r="AZ57" s="58">
        <v>87.597508891073332</v>
      </c>
      <c r="BC57" s="58" t="s">
        <v>92</v>
      </c>
      <c r="BE57" s="58" t="s">
        <v>92</v>
      </c>
      <c r="BG57" s="58" t="s">
        <v>92</v>
      </c>
      <c r="BI57" s="58" t="s">
        <v>92</v>
      </c>
      <c r="BL57" s="58" t="s">
        <v>71</v>
      </c>
      <c r="BM57" s="58">
        <v>4</v>
      </c>
      <c r="BN57" s="58">
        <v>915.27877665484834</v>
      </c>
      <c r="BQ57" s="58" t="s">
        <v>106</v>
      </c>
      <c r="BR57" s="58">
        <v>915.27877665484834</v>
      </c>
      <c r="BT57" s="58">
        <v>1449.2059765147451</v>
      </c>
      <c r="BV57" s="58">
        <v>579.31207379968691</v>
      </c>
      <c r="BX57" s="58">
        <v>1066.6492448318465</v>
      </c>
    </row>
    <row r="58" spans="3:77">
      <c r="N58" s="63" t="s">
        <v>68</v>
      </c>
      <c r="O58" s="63"/>
      <c r="P58" s="62">
        <v>3488.7017429861035</v>
      </c>
      <c r="Q58" s="62"/>
      <c r="R58" s="62">
        <v>3515.4869200924945</v>
      </c>
      <c r="S58" s="62"/>
      <c r="T58" s="62">
        <v>3684.5698107661387</v>
      </c>
      <c r="U58" s="62"/>
      <c r="V58" s="62">
        <v>3609.8232836768648</v>
      </c>
      <c r="W58" s="62"/>
      <c r="X58" s="62">
        <v>4153.2627381725842</v>
      </c>
      <c r="Y58" s="62"/>
      <c r="Z58" s="62">
        <v>5091.0807805527675</v>
      </c>
      <c r="AA58" s="62"/>
      <c r="AB58" s="62">
        <v>5290.0351669802985</v>
      </c>
      <c r="AD58" s="58">
        <v>5261.6100877560721</v>
      </c>
      <c r="AF58" s="58">
        <v>4302.8051639144314</v>
      </c>
      <c r="AH58" s="58">
        <v>3982.7508842149168</v>
      </c>
      <c r="AP58" s="58" t="s">
        <v>68</v>
      </c>
      <c r="AS58" s="58" t="s">
        <v>106</v>
      </c>
      <c r="AT58" s="58">
        <v>0.80087212436728039</v>
      </c>
      <c r="AV58" s="58">
        <v>0.80087212436728039</v>
      </c>
      <c r="AY58" s="58" t="s">
        <v>106</v>
      </c>
      <c r="AZ58" s="58">
        <v>97.967602374078211</v>
      </c>
      <c r="BB58" s="58">
        <v>97.967602374078211</v>
      </c>
      <c r="BE58" s="58" t="s">
        <v>106</v>
      </c>
      <c r="BF58" s="58">
        <v>3067.4098435594105</v>
      </c>
      <c r="BH58" s="58">
        <v>3067.4098435594105</v>
      </c>
      <c r="BL58" s="58" t="s">
        <v>68</v>
      </c>
      <c r="BN58" s="58">
        <v>3514.3424454630704</v>
      </c>
      <c r="BP58" s="58">
        <v>3654.6629543862218</v>
      </c>
      <c r="BR58" s="58">
        <v>3515.4869200924945</v>
      </c>
      <c r="BT58" s="58">
        <v>3695.7994313038166</v>
      </c>
      <c r="BV58" s="58">
        <v>3716.9045364542017</v>
      </c>
      <c r="BX58" s="58">
        <v>3704.8631712006477</v>
      </c>
    </row>
    <row r="59" spans="3:77">
      <c r="N59" s="59" t="s">
        <v>74</v>
      </c>
      <c r="P59" s="61"/>
      <c r="Q59" s="61" t="s">
        <v>109</v>
      </c>
      <c r="R59" s="61"/>
      <c r="S59" s="61" t="s">
        <v>109</v>
      </c>
      <c r="T59" s="61"/>
      <c r="U59" s="61" t="s">
        <v>109</v>
      </c>
      <c r="V59" s="61">
        <v>5344.6520601981701</v>
      </c>
      <c r="W59" s="61" t="s">
        <v>134</v>
      </c>
      <c r="X59" s="61"/>
      <c r="Y59" s="61" t="s">
        <v>109</v>
      </c>
      <c r="Z59" s="61">
        <v>5183.4893418315587</v>
      </c>
      <c r="AA59" s="61"/>
      <c r="AB59" s="61">
        <v>9115.2752867112285</v>
      </c>
      <c r="AD59" s="58">
        <v>8362.6019430608849</v>
      </c>
      <c r="AF59" s="58">
        <v>7641.1897755095933</v>
      </c>
      <c r="AH59" s="58">
        <v>6189.7390028275804</v>
      </c>
      <c r="AP59" s="58" t="s">
        <v>74</v>
      </c>
      <c r="AS59" s="58" t="s">
        <v>135</v>
      </c>
      <c r="AU59" s="58" t="s">
        <v>135</v>
      </c>
      <c r="AV59" s="58">
        <v>0.84788884607891524</v>
      </c>
      <c r="AY59" s="58" t="s">
        <v>147</v>
      </c>
      <c r="BA59" s="58" t="s">
        <v>147</v>
      </c>
      <c r="BB59" s="58">
        <v>89.374975793352803</v>
      </c>
      <c r="BE59" s="58" t="s">
        <v>105</v>
      </c>
      <c r="BG59" s="58" t="s">
        <v>105</v>
      </c>
      <c r="BH59" s="58">
        <v>4886.8272645231755</v>
      </c>
      <c r="BL59" s="58" t="s">
        <v>74</v>
      </c>
      <c r="BM59" s="58">
        <v>1</v>
      </c>
      <c r="BO59" s="58" t="s">
        <v>109</v>
      </c>
      <c r="BQ59" s="58" t="s">
        <v>104</v>
      </c>
      <c r="BS59" s="58" t="s">
        <v>147</v>
      </c>
      <c r="BT59" s="58">
        <v>5445.333455035593</v>
      </c>
      <c r="BU59" s="58" t="s">
        <v>134</v>
      </c>
      <c r="BV59" s="58">
        <v>4481.1417674251297</v>
      </c>
      <c r="BW59" s="58" t="s">
        <v>134</v>
      </c>
      <c r="BX59" s="58">
        <v>5344.6520601981701</v>
      </c>
      <c r="BY59" s="58" t="s">
        <v>134</v>
      </c>
    </row>
    <row r="60" spans="3:77" ht="409.6">
      <c r="N60" s="59" t="s">
        <v>81</v>
      </c>
      <c r="P60" s="61"/>
      <c r="Q60" s="61" t="s">
        <v>92</v>
      </c>
      <c r="R60" s="61"/>
      <c r="S60" s="61" t="s">
        <v>92</v>
      </c>
      <c r="T60" s="61"/>
      <c r="U60" s="61" t="s">
        <v>92</v>
      </c>
      <c r="V60" s="61"/>
      <c r="W60" s="61" t="s">
        <v>92</v>
      </c>
      <c r="X60" s="61"/>
      <c r="Y60" s="61" t="s">
        <v>92</v>
      </c>
      <c r="Z60" s="61"/>
      <c r="AA60" s="61" t="s">
        <v>92</v>
      </c>
      <c r="AB60" s="61"/>
      <c r="AC60" s="58" t="s">
        <v>92</v>
      </c>
      <c r="AE60" s="58" t="s">
        <v>92</v>
      </c>
      <c r="AG60" s="58" t="s">
        <v>92</v>
      </c>
      <c r="AI60" s="58" t="s">
        <v>92</v>
      </c>
      <c r="AP60" s="58" t="s">
        <v>81</v>
      </c>
      <c r="AS60" s="58" t="s">
        <v>92</v>
      </c>
      <c r="AU60" s="58" t="s">
        <v>92</v>
      </c>
      <c r="AW60" s="58" t="s">
        <v>92</v>
      </c>
      <c r="AY60" s="58" t="s">
        <v>92</v>
      </c>
      <c r="BA60" s="58" t="s">
        <v>92</v>
      </c>
      <c r="BC60" s="58" t="s">
        <v>92</v>
      </c>
      <c r="BE60" s="58" t="s">
        <v>92</v>
      </c>
      <c r="BG60" s="58" t="s">
        <v>92</v>
      </c>
      <c r="BI60" s="58" t="s">
        <v>92</v>
      </c>
      <c r="BL60" s="58" t="s">
        <v>81</v>
      </c>
      <c r="BO60" s="58" t="s">
        <v>92</v>
      </c>
      <c r="BQ60" s="58" t="s">
        <v>92</v>
      </c>
      <c r="BS60" s="58" t="s">
        <v>92</v>
      </c>
      <c r="BU60" s="58" t="s">
        <v>92</v>
      </c>
      <c r="BW60" s="58" t="s">
        <v>92</v>
      </c>
      <c r="BY60" s="58" t="s">
        <v>92</v>
      </c>
    </row>
    <row r="61" spans="3:77">
      <c r="C61" s="67"/>
      <c r="D61" s="67"/>
      <c r="E61" s="67"/>
      <c r="F61" s="67"/>
      <c r="G61" s="67"/>
      <c r="H61" s="67"/>
      <c r="I61" s="67"/>
      <c r="J61" s="67"/>
      <c r="L61" s="67"/>
      <c r="N61" s="59" t="s">
        <v>73</v>
      </c>
      <c r="O61" s="59">
        <v>2</v>
      </c>
      <c r="P61" s="61">
        <v>2430.9352086590957</v>
      </c>
      <c r="Q61" s="61"/>
      <c r="R61" s="61"/>
      <c r="S61" s="61" t="s">
        <v>109</v>
      </c>
      <c r="T61" s="61"/>
      <c r="U61" s="61" t="s">
        <v>109</v>
      </c>
      <c r="V61" s="61">
        <v>2439.8649378332625</v>
      </c>
      <c r="W61" s="61"/>
      <c r="X61" s="61">
        <v>5187.6760990151415</v>
      </c>
      <c r="Y61" s="61"/>
      <c r="Z61" s="61"/>
      <c r="AA61" s="61" t="s">
        <v>138</v>
      </c>
      <c r="AB61" s="61"/>
      <c r="AC61" s="58" t="s">
        <v>138</v>
      </c>
      <c r="AD61" s="58">
        <v>10885.279066262123</v>
      </c>
      <c r="AG61" s="58" t="s">
        <v>92</v>
      </c>
      <c r="AH61" s="58">
        <v>3633.0469458558546</v>
      </c>
      <c r="AP61" s="58" t="s">
        <v>73</v>
      </c>
      <c r="AQ61" s="58">
        <v>3</v>
      </c>
      <c r="AS61" s="58" t="s">
        <v>106</v>
      </c>
      <c r="AT61" s="58">
        <v>9.7202976763152357E-2</v>
      </c>
      <c r="AV61" s="58">
        <v>9.7202976763152357E-2</v>
      </c>
      <c r="AY61" s="58" t="s">
        <v>106</v>
      </c>
      <c r="BA61" s="58" t="s">
        <v>92</v>
      </c>
      <c r="BC61" s="58" t="s">
        <v>92</v>
      </c>
      <c r="BE61" s="58" t="s">
        <v>106</v>
      </c>
      <c r="BF61" s="58">
        <v>806.21293552718043</v>
      </c>
      <c r="BH61" s="58">
        <v>806.21293552718043</v>
      </c>
      <c r="BL61" s="58" t="s">
        <v>73</v>
      </c>
      <c r="BM61" s="58">
        <v>5</v>
      </c>
      <c r="BO61" s="58" t="s">
        <v>147</v>
      </c>
      <c r="BQ61" s="58" t="s">
        <v>147</v>
      </c>
      <c r="BS61" s="58" t="s">
        <v>147</v>
      </c>
      <c r="BU61" s="58" t="s">
        <v>147</v>
      </c>
      <c r="BW61" s="58" t="s">
        <v>147</v>
      </c>
      <c r="BX61" s="58">
        <v>4342.8427527873637</v>
      </c>
      <c r="BY61" s="58" t="s">
        <v>134</v>
      </c>
    </row>
    <row r="62" spans="3:77" ht="409.6">
      <c r="P62" s="61"/>
      <c r="Q62" s="61"/>
      <c r="R62" s="61"/>
      <c r="S62" s="61"/>
      <c r="T62" s="61"/>
      <c r="U62" s="61"/>
      <c r="V62" s="61"/>
      <c r="W62" s="61"/>
      <c r="X62" s="61"/>
      <c r="Y62" s="61"/>
      <c r="Z62" s="61"/>
      <c r="AA62" s="61"/>
      <c r="AB62" s="61"/>
    </row>
    <row r="63" spans="3:77" ht="409.6">
      <c r="N63" s="59" t="s">
        <v>103</v>
      </c>
      <c r="P63" s="61">
        <f>MIN(P12:P45)</f>
        <v>2577.4654343440297</v>
      </c>
      <c r="Q63" s="61">
        <f>MIN(Q12:Q45)</f>
        <v>0</v>
      </c>
      <c r="R63" s="61"/>
      <c r="S63" s="61"/>
      <c r="T63" s="61">
        <f>MIN(T12:T45)</f>
        <v>3524.3908649104469</v>
      </c>
      <c r="U63" s="61"/>
      <c r="V63" s="61">
        <f>MIN(V12:V45)</f>
        <v>2904.0669182798865</v>
      </c>
      <c r="W63" s="61"/>
      <c r="X63" s="61"/>
      <c r="Y63" s="61"/>
      <c r="Z63" s="61">
        <f>MIN(Z12:Z45)</f>
        <v>2896.9791211769789</v>
      </c>
      <c r="AA63" s="61"/>
      <c r="AB63" s="61"/>
    </row>
    <row r="64" spans="3:77" ht="409.6">
      <c r="N64" s="59" t="s">
        <v>102</v>
      </c>
      <c r="P64" s="61">
        <f>MAX(P12:P45)</f>
        <v>20019.846491027809</v>
      </c>
      <c r="Q64" s="61">
        <f>MAX(Q12:Q45)</f>
        <v>0</v>
      </c>
      <c r="R64" s="61"/>
      <c r="S64" s="61"/>
      <c r="T64" s="61">
        <f>MAX(T12:T45)</f>
        <v>20961.902010339949</v>
      </c>
      <c r="U64" s="61"/>
      <c r="V64" s="61">
        <f>MAX(V12:V45)</f>
        <v>20616.913604737871</v>
      </c>
      <c r="W64" s="61"/>
      <c r="X64" s="61"/>
      <c r="Y64" s="61"/>
      <c r="Z64" s="61">
        <f>MAX(Z12:Z45)</f>
        <v>16644.769480118124</v>
      </c>
      <c r="AA64" s="61"/>
      <c r="AB64" s="61"/>
    </row>
    <row r="66" spans="14:14">
      <c r="N66" s="60" t="s">
        <v>101</v>
      </c>
    </row>
  </sheetData>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10" orientation="portrait" r:id="rId3"/>
  <headerFooter>
    <oddFooter>&amp;R  OECD Society at a Glance 2016 via http://oe.cd/sag - &amp;A</oddFooter>
  </headerFooter>
  <customProperties>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Figure-EducationSpending-EN</vt:lpstr>
      <vt:lpstr>Figure-DépensesEducation-FR</vt:lpstr>
      <vt:lpstr>Data 4.10</vt:lpstr>
      <vt:lpstr>Data 4.11</vt:lpstr>
      <vt:lpstr>data-4.12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FINAT-DUCLOS Vincent</cp:lastModifiedBy>
  <cp:lastPrinted>2016-04-20T13:55:50Z</cp:lastPrinted>
  <dcterms:created xsi:type="dcterms:W3CDTF">2013-10-02T08:44:30Z</dcterms:created>
  <dcterms:modified xsi:type="dcterms:W3CDTF">2016-09-09T14:52:42Z</dcterms:modified>
</cp:coreProperties>
</file>