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23256" windowHeight="12072" activeTab="0"/>
  </bookViews>
  <sheets>
    <sheet name="Table A2.4." sheetId="1" r:id="rId1"/>
  </sheets>
  <definedNames/>
  <calcPr fullCalcOnLoad="1"/>
</workbook>
</file>

<file path=xl/sharedStrings.xml><?xml version="1.0" encoding="utf-8"?>
<sst xmlns="http://schemas.openxmlformats.org/spreadsheetml/2006/main" count="494" uniqueCount="75">
  <si>
    <t>Table A2.4.</t>
  </si>
  <si>
    <t>Upper secondary and post-secondary non-tertiary graduation rates (2005 and 2013)</t>
  </si>
  <si>
    <t>Sum of age-specific graduation rates, by gender and programme orientation</t>
  </si>
  <si>
    <t>Upper secondary</t>
  </si>
  <si>
    <t>Post-secondary non-tertiary</t>
  </si>
  <si>
    <t>First-time graduation rates</t>
  </si>
  <si>
    <t>Graduation rates</t>
  </si>
  <si>
    <t>All programmes</t>
  </si>
  <si>
    <t>General programmes</t>
  </si>
  <si>
    <t>Vocational programmes</t>
  </si>
  <si>
    <t>OECD</t>
  </si>
  <si>
    <t>Australia</t>
  </si>
  <si>
    <t>m</t>
  </si>
  <si>
    <t/>
  </si>
  <si>
    <t>Austria</t>
  </si>
  <si>
    <t>Belgium</t>
  </si>
  <si>
    <t>Canada</t>
  </si>
  <si>
    <t>Chile</t>
  </si>
  <si>
    <t>a</t>
  </si>
  <si>
    <t>Czech Republic</t>
  </si>
  <si>
    <t>Denmark</t>
  </si>
  <si>
    <t>Estonia</t>
  </si>
  <si>
    <t>Finland</t>
  </si>
  <si>
    <t>France</t>
  </si>
  <si>
    <t>Germany</t>
  </si>
  <si>
    <t>Greece</t>
  </si>
  <si>
    <t>Hungary</t>
  </si>
  <si>
    <t>Iceland</t>
  </si>
  <si>
    <t>Ireland</t>
  </si>
  <si>
    <t>Israel</t>
  </si>
  <si>
    <t>Italy</t>
  </si>
  <si>
    <t>Japan</t>
  </si>
  <si>
    <t>Korea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</si>
  <si>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</si>
  <si>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</si>
  <si>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</si>
  <si>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</si>
  <si>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</si>
  <si>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</si>
  <si>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</si>
  <si>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</si>
  <si>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</si>
  <si>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</si>
  <si>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</si>
  <si>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</si>
  <si>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</si>
  <si>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</si>
  <si>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</si>
  <si>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d</t>
  </si>
  <si>
    <t>x(3)</t>
  </si>
  <si>
    <t>x(4)</t>
  </si>
  <si>
    <t>OECD average</t>
  </si>
  <si>
    <t>EU21 average</t>
  </si>
  <si>
    <t>Partners</t>
  </si>
  <si>
    <t>Argentina</t>
  </si>
  <si>
    <t>Brazil</t>
  </si>
  <si>
    <t>China</t>
  </si>
  <si>
    <t>Colombia</t>
  </si>
  <si>
    <t>India</t>
  </si>
  <si>
    <t>Indonesia</t>
  </si>
  <si>
    <t>Latvia</t>
  </si>
  <si>
    <t>Russian Federation</t>
  </si>
  <si>
    <t>Saudi Arabia</t>
  </si>
  <si>
    <t>South Africa</t>
  </si>
  <si>
    <t>G20 average</t>
  </si>
  <si>
    <r>
      <t xml:space="preserve">Note: </t>
    </r>
    <r>
      <rPr>
        <sz val="8"/>
        <rFont val="Arial"/>
        <family val="2"/>
      </rPr>
      <t>Graduation rates for 2005 were calculated using typical ages of 2013 if necessary.</t>
    </r>
  </si>
  <si>
    <t>1. Year of reference 2012 instead of 2013.</t>
  </si>
  <si>
    <t>2. Post-secondary non-tertiary includes some upper secondary graduates</t>
  </si>
  <si>
    <r>
      <rPr>
        <b/>
        <sz val="8"/>
        <rFont val="Arial"/>
        <family val="2"/>
      </rPr>
      <t>Sources</t>
    </r>
    <r>
      <rPr>
        <sz val="8"/>
        <rFont val="Arial"/>
        <family val="2"/>
      </rPr>
      <t xml:space="preserve">: OECD. Argentina, China, Colombia, India, Indonesia, Saudi Arabia, South Africa: UNESCO Institute for Statistics. Latvia: Eurostat. See Annex 3 for notes (www.oecd.org/edu/eag.htm). </t>
    </r>
  </si>
  <si>
    <t>Please refer to the Reader's Guide for information concerning symbols for missing data and abbreviations.</t>
  </si>
  <si>
    <t>Education at a Glance 2015 - © OECD 01-01-2015</t>
  </si>
  <si>
    <t>A2</t>
  </si>
  <si>
    <t>Table A2.4. Upper secondary and post-secondary non-tertiary graduation rates (2005 and 2013)</t>
  </si>
  <si>
    <t>Version 1 - Last updated: 20-Nov-2015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</si>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</sst>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 ;@\ \ \ \ "/>
    <numFmt numFmtId="167" formatCode="0\ \ ;@\ \ \ \ "/>
  </numFmts>
  <fonts count="45">
    <font>
      <sz val="10"/>
      <color theme="1"/>
      <name val="Arial"/>
      <family val="2"/>
    </font>
    <font>
      <sz val="10"/>
      <color indexed="8"/>
      <name val="Arial"/>
      <family val="2"/>
    </font>
    <font>
      <sz val="10"/>
      <color indexed="8"/>
      <name val="MS Sans Serif"/>
      <family val="2"/>
    </font>
    <font>
      <b/>
      <sz val="8"/>
      <name val="Arial"/>
      <family val="2"/>
    </font>
    <font>
      <i/>
      <sz val="8"/>
      <name val="Arial"/>
      <family val="2"/>
    </font>
    <font>
      <sz val="8"/>
      <name val="Arial"/>
      <family val="2"/>
    </font>
    <font>
      <sz val="10"/>
      <name val="Times New Roman"/>
      <family val="1"/>
    </font>
    <font>
      <sz val="10"/>
      <name val="Helv"/>
      <family val="0"/>
    </font>
    <font>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8"/>
      <color indexed="8"/>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8"/>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right/>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medium"/>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40" fillId="0" borderId="0">
      <alignment/>
      <protection/>
    </xf>
    <xf numFmtId="0" fontId="6" fillId="0" borderId="0">
      <alignment/>
      <protection/>
    </xf>
    <xf numFmtId="0" fontId="7" fillId="0" borderId="0">
      <alignment/>
      <protection/>
    </xf>
    <xf numFmtId="0" fontId="6" fillId="0" borderId="0">
      <alignment/>
      <protection/>
    </xf>
    <xf numFmtId="0" fontId="2" fillId="0" borderId="0">
      <alignment/>
      <protection/>
    </xf>
    <xf numFmtId="0" fontId="8" fillId="0" borderId="0">
      <alignment/>
      <protection/>
    </xf>
    <xf numFmtId="0" fontId="6" fillId="0" borderId="0">
      <alignment/>
      <protection/>
    </xf>
    <xf numFmtId="0" fontId="2"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7">
    <xf numFmtId="0" fontId="0" fillId="0" borderId="0" xfId="0" applyAlignment="1">
      <alignment/>
    </xf>
    <xf numFmtId="0" fontId="3" fillId="0" borderId="0" xfId="60" applyNumberFormat="1" applyFont="1" applyFill="1" applyBorder="1" applyAlignment="1">
      <alignment horizontal="left"/>
      <protection/>
    </xf>
    <xf numFmtId="1" fontId="0" fillId="0" borderId="0" xfId="0" applyNumberFormat="1" applyFont="1" applyFill="1" applyBorder="1" applyAlignment="1">
      <alignment horizontal="center"/>
    </xf>
    <xf numFmtId="0" fontId="0" fillId="0" borderId="0" xfId="0" applyNumberFormat="1" applyFont="1" applyFill="1" applyBorder="1" applyAlignment="1">
      <alignment/>
    </xf>
    <xf numFmtId="0" fontId="0" fillId="0" borderId="0" xfId="0" applyNumberFormat="1" applyFont="1" applyFill="1" applyBorder="1" applyAlignment="1">
      <alignment horizontal="left"/>
    </xf>
    <xf numFmtId="1" fontId="0" fillId="0" borderId="0" xfId="0" applyNumberFormat="1" applyFont="1" applyFill="1" applyBorder="1" applyAlignment="1">
      <alignment/>
    </xf>
    <xf numFmtId="0" fontId="4" fillId="0" borderId="0" xfId="60" applyNumberFormat="1" applyFont="1" applyFill="1" applyBorder="1" applyAlignment="1">
      <alignment horizontal="left"/>
      <protection/>
    </xf>
    <xf numFmtId="0" fontId="0" fillId="0" borderId="0" xfId="0" applyNumberFormat="1" applyFont="1" applyFill="1" applyBorder="1" applyAlignment="1">
      <alignment horizontal="center" vertical="center"/>
    </xf>
    <xf numFmtId="0" fontId="5" fillId="0" borderId="0" xfId="60" applyNumberFormat="1" applyFont="1" applyFill="1" applyBorder="1" applyAlignment="1">
      <alignment horizontal="left"/>
      <protection/>
    </xf>
    <xf numFmtId="1" fontId="5" fillId="0" borderId="0" xfId="63" applyNumberFormat="1" applyFont="1" applyFill="1" applyBorder="1" applyAlignment="1">
      <alignment horizontal="center" vertical="center" textRotation="180"/>
      <protection/>
    </xf>
    <xf numFmtId="0" fontId="5" fillId="0" borderId="0" xfId="60" applyNumberFormat="1" applyFont="1" applyFill="1" applyBorder="1" applyAlignment="1">
      <alignment horizontal="center" vertical="center"/>
      <protection/>
    </xf>
    <xf numFmtId="165" fontId="3" fillId="0" borderId="10" xfId="62" applyNumberFormat="1" applyFont="1" applyFill="1" applyBorder="1" applyAlignment="1">
      <alignment horizontal="left"/>
      <protection/>
    </xf>
    <xf numFmtId="1" fontId="5" fillId="0" borderId="11" xfId="58" applyNumberFormat="1" applyFont="1" applyFill="1" applyBorder="1" applyAlignment="1">
      <alignment horizontal="center" vertical="center"/>
      <protection/>
    </xf>
    <xf numFmtId="1" fontId="5" fillId="33" borderId="12" xfId="58" applyNumberFormat="1" applyFont="1" applyFill="1" applyBorder="1" applyAlignment="1">
      <alignment horizontal="center"/>
      <protection/>
    </xf>
    <xf numFmtId="1" fontId="5" fillId="33" borderId="13" xfId="58" applyNumberFormat="1" applyFont="1" applyFill="1" applyBorder="1" applyAlignment="1">
      <alignment horizontal="left"/>
      <protection/>
    </xf>
    <xf numFmtId="0" fontId="5" fillId="2" borderId="14" xfId="61" applyNumberFormat="1" applyFont="1" applyFill="1" applyBorder="1" applyAlignment="1">
      <alignment horizontal="left"/>
      <protection/>
    </xf>
    <xf numFmtId="1" fontId="5" fillId="2" borderId="15" xfId="61" applyNumberFormat="1" applyFont="1" applyFill="1" applyBorder="1" applyAlignment="1">
      <alignment horizontal="center" vertical="center"/>
      <protection/>
    </xf>
    <xf numFmtId="1" fontId="40" fillId="2" borderId="15" xfId="61" applyNumberFormat="1" applyFont="1" applyFill="1" applyBorder="1" applyAlignment="1">
      <alignment horizontal="right"/>
      <protection/>
    </xf>
    <xf numFmtId="1" fontId="40" fillId="2" borderId="16" xfId="61" applyNumberFormat="1" applyFont="1" applyFill="1" applyBorder="1" applyAlignment="1">
      <alignment horizontal="left"/>
      <protection/>
    </xf>
    <xf numFmtId="166" fontId="5" fillId="2" borderId="14" xfId="61" applyNumberFormat="1" applyFont="1" applyFill="1" applyBorder="1" applyAlignment="1">
      <alignment horizontal="left"/>
      <protection/>
    </xf>
    <xf numFmtId="1" fontId="40" fillId="2" borderId="16" xfId="58" applyNumberFormat="1" applyFont="1" applyFill="1" applyBorder="1" applyAlignment="1">
      <alignment horizontal="left"/>
      <protection/>
    </xf>
    <xf numFmtId="166" fontId="5" fillId="33" borderId="14" xfId="61" applyNumberFormat="1" applyFont="1" applyFill="1" applyBorder="1" applyAlignment="1">
      <alignment horizontal="left"/>
      <protection/>
    </xf>
    <xf numFmtId="167" fontId="5" fillId="33" borderId="15" xfId="61" applyNumberFormat="1" applyFont="1" applyFill="1" applyBorder="1" applyAlignment="1">
      <alignment horizontal="center" vertical="center"/>
      <protection/>
    </xf>
    <xf numFmtId="1" fontId="40" fillId="33" borderId="15" xfId="58" applyNumberFormat="1" applyFont="1" applyFill="1" applyBorder="1" applyAlignment="1">
      <alignment horizontal="right"/>
      <protection/>
    </xf>
    <xf numFmtId="1" fontId="40" fillId="33" borderId="16" xfId="61" applyNumberFormat="1" applyFont="1" applyFill="1" applyBorder="1" applyAlignment="1">
      <alignment horizontal="left"/>
      <protection/>
    </xf>
    <xf numFmtId="1" fontId="40" fillId="33" borderId="16" xfId="58" applyNumberFormat="1" applyFont="1" applyFill="1" applyBorder="1" applyAlignment="1">
      <alignment horizontal="left"/>
      <protection/>
    </xf>
    <xf numFmtId="1" fontId="40" fillId="33" borderId="15" xfId="61" applyNumberFormat="1" applyFont="1" applyFill="1" applyBorder="1" applyAlignment="1">
      <alignment horizontal="right"/>
      <protection/>
    </xf>
    <xf numFmtId="1" fontId="40" fillId="2" borderId="15" xfId="58" applyNumberFormat="1" applyFont="1" applyFill="1" applyBorder="1" applyAlignment="1">
      <alignment horizontal="right"/>
      <protection/>
    </xf>
    <xf numFmtId="1" fontId="5" fillId="33" borderId="15" xfId="61" applyNumberFormat="1" applyFont="1" applyFill="1" applyBorder="1" applyAlignment="1">
      <alignment horizontal="center" vertical="center"/>
      <protection/>
    </xf>
    <xf numFmtId="1" fontId="5" fillId="2" borderId="16" xfId="61" applyNumberFormat="1" applyFont="1" applyFill="1" applyBorder="1" applyAlignment="1">
      <alignment horizontal="left"/>
      <protection/>
    </xf>
    <xf numFmtId="1" fontId="5" fillId="2" borderId="15" xfId="58" applyNumberFormat="1" applyFont="1" applyFill="1" applyBorder="1" applyAlignment="1">
      <alignment horizontal="center" vertical="center"/>
      <protection/>
    </xf>
    <xf numFmtId="166" fontId="5" fillId="2" borderId="14" xfId="58" applyNumberFormat="1" applyFont="1" applyFill="1" applyBorder="1" applyAlignment="1">
      <alignment horizontal="left"/>
      <protection/>
    </xf>
    <xf numFmtId="166" fontId="5" fillId="33" borderId="14" xfId="58" applyNumberFormat="1" applyFont="1" applyFill="1" applyBorder="1" applyAlignment="1">
      <alignment horizontal="left"/>
      <protection/>
    </xf>
    <xf numFmtId="1" fontId="5" fillId="33" borderId="15" xfId="58" applyNumberFormat="1" applyFont="1" applyFill="1" applyBorder="1" applyAlignment="1">
      <alignment horizontal="center" vertical="center"/>
      <protection/>
    </xf>
    <xf numFmtId="165" fontId="3" fillId="33" borderId="14" xfId="62" applyNumberFormat="1" applyFont="1" applyFill="1" applyBorder="1" applyAlignment="1">
      <alignment horizontal="left"/>
      <protection/>
    </xf>
    <xf numFmtId="1" fontId="5" fillId="33" borderId="0" xfId="58" applyNumberFormat="1" applyFont="1" applyFill="1" applyBorder="1" applyAlignment="1">
      <alignment horizontal="center" vertical="center"/>
      <protection/>
    </xf>
    <xf numFmtId="1" fontId="5" fillId="33" borderId="15" xfId="58" applyNumberFormat="1" applyFont="1" applyFill="1" applyBorder="1" applyAlignment="1">
      <alignment horizontal="center"/>
      <protection/>
    </xf>
    <xf numFmtId="1" fontId="5" fillId="33" borderId="16" xfId="58" applyNumberFormat="1" applyFont="1" applyFill="1" applyBorder="1" applyAlignment="1">
      <alignment horizontal="left"/>
      <protection/>
    </xf>
    <xf numFmtId="0" fontId="3" fillId="34" borderId="14" xfId="57" applyNumberFormat="1" applyFont="1" applyFill="1" applyBorder="1" applyAlignment="1">
      <alignment horizontal="left"/>
      <protection/>
    </xf>
    <xf numFmtId="1" fontId="3" fillId="34" borderId="15" xfId="57" applyNumberFormat="1" applyFont="1" applyFill="1" applyBorder="1" applyAlignment="1">
      <alignment horizontal="center" vertical="center"/>
      <protection/>
    </xf>
    <xf numFmtId="1" fontId="5" fillId="34" borderId="15" xfId="58" applyNumberFormat="1" applyFont="1" applyFill="1" applyBorder="1" applyAlignment="1">
      <alignment horizontal="right"/>
      <protection/>
    </xf>
    <xf numFmtId="1" fontId="5" fillId="34" borderId="16" xfId="58" applyNumberFormat="1" applyFont="1" applyFill="1" applyBorder="1" applyAlignment="1">
      <alignment horizontal="left"/>
      <protection/>
    </xf>
    <xf numFmtId="1" fontId="5" fillId="0" borderId="15" xfId="58" applyNumberFormat="1" applyFont="1" applyFill="1" applyBorder="1" applyAlignment="1">
      <alignment horizontal="center"/>
      <protection/>
    </xf>
    <xf numFmtId="1" fontId="5" fillId="0" borderId="16" xfId="58" applyNumberFormat="1" applyFont="1" applyFill="1" applyBorder="1" applyAlignment="1">
      <alignment horizontal="left"/>
      <protection/>
    </xf>
    <xf numFmtId="1" fontId="5" fillId="33" borderId="15" xfId="57" applyNumberFormat="1" applyFont="1" applyFill="1" applyBorder="1" applyAlignment="1">
      <alignment horizontal="center" vertical="center"/>
      <protection/>
    </xf>
    <xf numFmtId="165" fontId="5" fillId="2" borderId="14" xfId="0" applyNumberFormat="1" applyFont="1" applyFill="1" applyBorder="1" applyAlignment="1">
      <alignment horizontal="left"/>
    </xf>
    <xf numFmtId="1" fontId="5" fillId="2" borderId="15" xfId="57" applyNumberFormat="1" applyFont="1" applyFill="1" applyBorder="1" applyAlignment="1">
      <alignment horizontal="center" vertical="center"/>
      <protection/>
    </xf>
    <xf numFmtId="0" fontId="3" fillId="34" borderId="17" xfId="57" applyNumberFormat="1" applyFont="1" applyFill="1" applyBorder="1" applyAlignment="1">
      <alignment horizontal="left"/>
      <protection/>
    </xf>
    <xf numFmtId="1" fontId="3" fillId="34" borderId="17" xfId="58" applyNumberFormat="1" applyFont="1" applyFill="1" applyBorder="1" applyAlignment="1">
      <alignment horizontal="center" vertical="center"/>
      <protection/>
    </xf>
    <xf numFmtId="1" fontId="5" fillId="34" borderId="18" xfId="58" applyNumberFormat="1" applyFont="1" applyFill="1" applyBorder="1" applyAlignment="1">
      <alignment horizontal="right"/>
      <protection/>
    </xf>
    <xf numFmtId="1" fontId="5" fillId="34" borderId="19" xfId="58" applyNumberFormat="1" applyFont="1" applyFill="1" applyBorder="1" applyAlignment="1">
      <alignment horizontal="left"/>
      <protection/>
    </xf>
    <xf numFmtId="0" fontId="3" fillId="0" borderId="0" xfId="57" applyNumberFormat="1" applyFont="1" applyFill="1" applyBorder="1" applyAlignment="1">
      <alignment horizontal="left"/>
      <protection/>
    </xf>
    <xf numFmtId="1" fontId="3" fillId="0" borderId="0" xfId="58" applyNumberFormat="1" applyFont="1" applyFill="1" applyBorder="1" applyAlignment="1">
      <alignment horizontal="center" vertical="center"/>
      <protection/>
    </xf>
    <xf numFmtId="1" fontId="5" fillId="0" borderId="0" xfId="58" applyNumberFormat="1" applyFont="1" applyFill="1" applyBorder="1" applyAlignment="1">
      <alignment horizontal="right"/>
      <protection/>
    </xf>
    <xf numFmtId="1" fontId="5" fillId="0" borderId="0" xfId="58" applyNumberFormat="1" applyFont="1" applyFill="1" applyBorder="1" applyAlignment="1">
      <alignment horizontal="left"/>
      <protection/>
    </xf>
    <xf numFmtId="0" fontId="40" fillId="0" borderId="0" xfId="0" applyNumberFormat="1" applyFont="1" applyFill="1" applyBorder="1" applyAlignment="1">
      <alignment/>
    </xf>
    <xf numFmtId="0" fontId="0" fillId="0" borderId="0" xfId="0" applyNumberFormat="1" applyFont="1" applyFill="1" applyBorder="1" applyAlignment="1">
      <alignment horizontal="right" wrapText="1"/>
    </xf>
    <xf numFmtId="0" fontId="4" fillId="33" borderId="0" xfId="0" applyNumberFormat="1" applyFont="1" applyFill="1" applyBorder="1" applyAlignment="1">
      <alignment horizontal="left"/>
    </xf>
    <xf numFmtId="0" fontId="0" fillId="0" borderId="0" xfId="0" applyNumberFormat="1" applyFont="1" applyFill="1" applyBorder="1" applyAlignment="1">
      <alignment/>
    </xf>
    <xf numFmtId="0" fontId="36" fillId="0" borderId="0" xfId="52" applyNumberFormat="1" applyFill="1" applyBorder="1" applyAlignment="1">
      <alignment/>
    </xf>
    <xf numFmtId="0" fontId="5" fillId="0" borderId="20" xfId="60" applyNumberFormat="1" applyFont="1" applyFill="1" applyBorder="1" applyAlignment="1">
      <alignment horizontal="center"/>
      <protection/>
    </xf>
    <xf numFmtId="0" fontId="5" fillId="0" borderId="21" xfId="60" applyNumberFormat="1" applyFont="1" applyFill="1" applyBorder="1" applyAlignment="1">
      <alignment horizontal="center"/>
      <protection/>
    </xf>
    <xf numFmtId="0" fontId="5" fillId="0" borderId="22" xfId="60" applyNumberFormat="1" applyFont="1" applyFill="1" applyBorder="1" applyAlignment="1">
      <alignment horizontal="center"/>
      <protection/>
    </xf>
    <xf numFmtId="0" fontId="5" fillId="0" borderId="20" xfId="60" applyNumberFormat="1" applyFont="1" applyFill="1" applyBorder="1" applyAlignment="1">
      <alignment horizontal="center" vertical="center" wrapText="1"/>
      <protection/>
    </xf>
    <xf numFmtId="0" fontId="5" fillId="0" borderId="21" xfId="60" applyNumberFormat="1" applyFont="1" applyFill="1" applyBorder="1" applyAlignment="1">
      <alignment horizontal="center" vertical="center" wrapText="1"/>
      <protection/>
    </xf>
    <xf numFmtId="0" fontId="5" fillId="0" borderId="20" xfId="60" applyNumberFormat="1" applyFont="1" applyFill="1" applyBorder="1" applyAlignment="1">
      <alignment horizontal="center" vertical="center"/>
      <protection/>
    </xf>
    <xf numFmtId="0" fontId="5" fillId="0" borderId="21" xfId="60" applyNumberFormat="1" applyFont="1" applyFill="1" applyBorder="1" applyAlignment="1">
      <alignment horizontal="center" vertical="center"/>
      <protection/>
    </xf>
    <xf numFmtId="0" fontId="5" fillId="0" borderId="22" xfId="60" applyNumberFormat="1" applyFont="1" applyFill="1" applyBorder="1" applyAlignment="1">
      <alignment horizontal="center" vertical="center"/>
      <protection/>
    </xf>
    <xf numFmtId="0" fontId="5" fillId="0" borderId="20" xfId="59" applyNumberFormat="1" applyFont="1" applyFill="1" applyBorder="1" applyAlignment="1">
      <alignment horizontal="center" vertical="center" wrapText="1"/>
      <protection/>
    </xf>
    <xf numFmtId="0" fontId="5" fillId="0" borderId="21" xfId="59" applyNumberFormat="1" applyFont="1" applyFill="1" applyBorder="1" applyAlignment="1">
      <alignment horizontal="center" vertical="center" wrapText="1"/>
      <protection/>
    </xf>
    <xf numFmtId="0" fontId="5" fillId="0" borderId="22" xfId="59" applyNumberFormat="1" applyFont="1" applyFill="1" applyBorder="1" applyAlignment="1">
      <alignment horizontal="center" vertical="center" wrapText="1"/>
      <protection/>
    </xf>
    <xf numFmtId="0" fontId="5" fillId="0" borderId="0" xfId="0" applyNumberFormat="1" applyFont="1" applyFill="1" applyBorder="1" applyAlignment="1">
      <alignment horizontal="left" wrapText="1"/>
    </xf>
    <xf numFmtId="0" fontId="5" fillId="0" borderId="22" xfId="60" applyNumberFormat="1" applyFont="1" applyFill="1" applyBorder="1" applyAlignment="1">
      <alignment horizontal="center" vertical="center" wrapText="1"/>
      <protection/>
    </xf>
    <xf numFmtId="164" fontId="5" fillId="0" borderId="20" xfId="60" applyNumberFormat="1" applyFont="1" applyFill="1" applyBorder="1" applyAlignment="1">
      <alignment horizontal="center" vertical="center" wrapText="1"/>
      <protection/>
    </xf>
    <xf numFmtId="164" fontId="5" fillId="0" borderId="22" xfId="60" applyNumberFormat="1" applyFont="1" applyFill="1" applyBorder="1" applyAlignment="1">
      <alignment horizontal="center" vertical="center" wrapText="1"/>
      <protection/>
    </xf>
    <xf numFmtId="164" fontId="5" fillId="0" borderId="12" xfId="59" applyNumberFormat="1" applyFont="1" applyFill="1" applyBorder="1" applyAlignment="1">
      <alignment horizontal="center" vertical="center" wrapText="1"/>
      <protection/>
    </xf>
    <xf numFmtId="164" fontId="5" fillId="0" borderId="13" xfId="59" applyNumberFormat="1" applyFont="1" applyFill="1" applyBorder="1" applyAlignment="1">
      <alignment horizontal="center"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3" xfId="56"/>
    <cellStyle name="Normal_B4" xfId="57"/>
    <cellStyle name="Normal_B4.1" xfId="58"/>
    <cellStyle name="Normal_C4" xfId="59"/>
    <cellStyle name="Normal_C4.1" xfId="60"/>
    <cellStyle name="Normal_C6.5" xfId="61"/>
    <cellStyle name="Normal_G1.1" xfId="62"/>
    <cellStyle name="Normal_G1.1_1" xfId="63"/>
    <cellStyle name="Note" xfId="64"/>
    <cellStyle name="Output" xfId="65"/>
    <cellStyle name="Percent" xfId="66"/>
    <cellStyle name="Title" xfId="67"/>
    <cellStyle name="Total" xfId="68"/>
    <cellStyle name="Warning Text" xfId="69"/>
  </cellStyles>
  <dxfs count="10">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5-e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AF71"/>
  <sheetViews>
    <sheetView tabSelected="1" view="pageBreakPreview" zoomScaleNormal="80" zoomScaleSheetLayoutView="100" zoomScalePageLayoutView="0" workbookViewId="0" topLeftCell="A1">
      <selection activeCell="A1" sqref="A1"/>
    </sheetView>
  </sheetViews>
  <sheetFormatPr defaultColWidth="9.140625" defaultRowHeight="12.75"/>
  <cols>
    <col min="1" max="1" width="15.28125" style="3" customWidth="1"/>
    <col min="2" max="2" width="3.7109375" style="2" customWidth="1"/>
    <col min="3" max="3" width="4.7109375" style="3" customWidth="1"/>
    <col min="4" max="4" width="2.421875" style="4" customWidth="1"/>
    <col min="5" max="5" width="4.7109375" style="3" customWidth="1"/>
    <col min="6" max="6" width="2.421875" style="4" customWidth="1"/>
    <col min="7" max="7" width="4.7109375" style="3" customWidth="1"/>
    <col min="8" max="8" width="2.421875" style="4" customWidth="1"/>
    <col min="9" max="9" width="4.7109375" style="3" customWidth="1"/>
    <col min="10" max="10" width="2.421875" style="4" customWidth="1"/>
    <col min="11" max="11" width="4.7109375" style="3" customWidth="1"/>
    <col min="12" max="12" width="2.421875" style="4" customWidth="1"/>
    <col min="13" max="13" width="4.7109375" style="3" customWidth="1"/>
    <col min="14" max="14" width="2.421875" style="4" customWidth="1"/>
    <col min="15" max="15" width="4.7109375" style="3" customWidth="1"/>
    <col min="16" max="16" width="2.421875" style="4" customWidth="1"/>
    <col min="17" max="17" width="4.7109375" style="3" customWidth="1"/>
    <col min="18" max="18" width="2.421875" style="4" customWidth="1"/>
    <col min="19" max="19" width="4.7109375" style="3" customWidth="1"/>
    <col min="20" max="20" width="2.421875" style="4" customWidth="1"/>
    <col min="21" max="21" width="4.7109375" style="3" customWidth="1"/>
    <col min="22" max="22" width="2.421875" style="4" customWidth="1"/>
    <col min="23" max="16384" width="9.140625" style="3" customWidth="1"/>
  </cols>
  <sheetData>
    <row r="1" spans="1:22" s="58" customFormat="1" ht="12.75">
      <c r="A1" s="59" t="s">
        <v>70</v>
      </c>
      <c r="B1" s="2"/>
      <c r="D1" s="4"/>
      <c r="F1" s="4"/>
      <c r="H1" s="4"/>
      <c r="J1" s="4"/>
      <c r="L1" s="4"/>
      <c r="N1" s="4"/>
      <c r="P1" s="4"/>
      <c r="R1" s="4"/>
      <c r="T1" s="4"/>
      <c r="V1" s="4"/>
    </row>
    <row r="2" spans="1:22" s="58" customFormat="1" ht="12.75">
      <c r="A2" s="58" t="s">
        <v>71</v>
      </c>
      <c r="B2" s="2" t="s">
        <v>72</v>
      </c>
      <c r="D2" s="4"/>
      <c r="F2" s="4"/>
      <c r="H2" s="4"/>
      <c r="J2" s="4"/>
      <c r="L2" s="4"/>
      <c r="N2" s="4"/>
      <c r="P2" s="4"/>
      <c r="R2" s="4"/>
      <c r="T2" s="4"/>
      <c r="V2" s="4"/>
    </row>
    <row r="3" spans="1:22" s="58" customFormat="1" ht="12.75">
      <c r="A3" s="58" t="s">
        <v>73</v>
      </c>
      <c r="B3" s="2"/>
      <c r="D3" s="4"/>
      <c r="F3" s="4"/>
      <c r="H3" s="4"/>
      <c r="J3" s="4"/>
      <c r="L3" s="4"/>
      <c r="N3" s="4"/>
      <c r="P3" s="4"/>
      <c r="R3" s="4"/>
      <c r="T3" s="4"/>
      <c r="V3" s="4"/>
    </row>
    <row r="4" spans="1:22" s="58" customFormat="1" ht="12.75">
      <c r="A4" s="58" t="s">
        <v>74</v>
      </c>
      <c r="B4" s="2"/>
      <c r="D4" s="4"/>
      <c r="F4" s="4"/>
      <c r="H4" s="4"/>
      <c r="J4" s="4"/>
      <c r="L4" s="4"/>
      <c r="N4" s="4"/>
      <c r="P4" s="4"/>
      <c r="R4" s="4"/>
      <c r="T4" s="4"/>
      <c r="V4" s="4"/>
    </row>
    <row r="5" spans="2:22" s="58" customFormat="1" ht="12.75">
      <c r="B5" s="2"/>
      <c r="D5" s="4"/>
      <c r="F5" s="4"/>
      <c r="H5" s="4"/>
      <c r="J5" s="4"/>
      <c r="L5" s="4"/>
      <c r="N5" s="4"/>
      <c r="P5" s="4"/>
      <c r="R5" s="4"/>
      <c r="T5" s="4"/>
      <c r="V5" s="4"/>
    </row>
    <row r="6" spans="1:26" ht="12.75">
      <c r="A6" s="1" t="s">
        <v>0</v>
      </c>
      <c r="Z6" s="5"/>
    </row>
    <row r="7" spans="1:26" ht="12.75">
      <c r="A7" s="1" t="s">
        <v>1</v>
      </c>
      <c r="Z7" s="5"/>
    </row>
    <row r="8" spans="1:26" ht="12.75">
      <c r="A8" s="6" t="s">
        <v>2</v>
      </c>
      <c r="Z8" s="5"/>
    </row>
    <row r="9" ht="12.75">
      <c r="Z9" s="5"/>
    </row>
    <row r="10" spans="3:23" ht="12.75">
      <c r="C10" s="60" t="s">
        <v>3</v>
      </c>
      <c r="D10" s="61"/>
      <c r="E10" s="61"/>
      <c r="F10" s="61"/>
      <c r="G10" s="61"/>
      <c r="H10" s="61"/>
      <c r="I10" s="61"/>
      <c r="J10" s="61"/>
      <c r="K10" s="61"/>
      <c r="L10" s="61"/>
      <c r="M10" s="61"/>
      <c r="N10" s="61"/>
      <c r="O10" s="60" t="s">
        <v>4</v>
      </c>
      <c r="P10" s="61"/>
      <c r="Q10" s="61"/>
      <c r="R10" s="61"/>
      <c r="S10" s="61"/>
      <c r="T10" s="61"/>
      <c r="U10" s="61"/>
      <c r="V10" s="62"/>
      <c r="W10" s="7"/>
    </row>
    <row r="11" spans="3:22" ht="24.75" customHeight="1">
      <c r="C11" s="63" t="s">
        <v>5</v>
      </c>
      <c r="D11" s="64"/>
      <c r="E11" s="64"/>
      <c r="F11" s="64"/>
      <c r="G11" s="65" t="s">
        <v>6</v>
      </c>
      <c r="H11" s="66"/>
      <c r="I11" s="66"/>
      <c r="J11" s="66"/>
      <c r="K11" s="66"/>
      <c r="L11" s="66"/>
      <c r="M11" s="66"/>
      <c r="N11" s="66"/>
      <c r="O11" s="63" t="s">
        <v>5</v>
      </c>
      <c r="P11" s="64"/>
      <c r="Q11" s="64"/>
      <c r="R11" s="64"/>
      <c r="S11" s="65" t="s">
        <v>6</v>
      </c>
      <c r="T11" s="66"/>
      <c r="U11" s="66"/>
      <c r="V11" s="67"/>
    </row>
    <row r="12" spans="1:22" ht="21" customHeight="1">
      <c r="A12" s="8"/>
      <c r="B12" s="9"/>
      <c r="C12" s="63" t="s">
        <v>7</v>
      </c>
      <c r="D12" s="64"/>
      <c r="E12" s="64"/>
      <c r="F12" s="64"/>
      <c r="G12" s="63" t="s">
        <v>8</v>
      </c>
      <c r="H12" s="64"/>
      <c r="I12" s="64"/>
      <c r="J12" s="64"/>
      <c r="K12" s="68" t="s">
        <v>9</v>
      </c>
      <c r="L12" s="69"/>
      <c r="M12" s="69"/>
      <c r="N12" s="69"/>
      <c r="O12" s="63" t="s">
        <v>7</v>
      </c>
      <c r="P12" s="64"/>
      <c r="Q12" s="64"/>
      <c r="R12" s="64"/>
      <c r="S12" s="68" t="s">
        <v>9</v>
      </c>
      <c r="T12" s="69"/>
      <c r="U12" s="69"/>
      <c r="V12" s="70"/>
    </row>
    <row r="13" spans="1:22" ht="12.75">
      <c r="A13" s="8"/>
      <c r="B13" s="9"/>
      <c r="C13" s="63">
        <v>2005</v>
      </c>
      <c r="D13" s="72"/>
      <c r="E13" s="68">
        <v>2013</v>
      </c>
      <c r="F13" s="70"/>
      <c r="G13" s="63">
        <v>2005</v>
      </c>
      <c r="H13" s="72"/>
      <c r="I13" s="68">
        <v>2013</v>
      </c>
      <c r="J13" s="70"/>
      <c r="K13" s="63">
        <v>2005</v>
      </c>
      <c r="L13" s="72"/>
      <c r="M13" s="68">
        <v>2013</v>
      </c>
      <c r="N13" s="70"/>
      <c r="O13" s="63">
        <v>2005</v>
      </c>
      <c r="P13" s="72"/>
      <c r="Q13" s="68">
        <v>2013</v>
      </c>
      <c r="R13" s="70"/>
      <c r="S13" s="63">
        <v>2005</v>
      </c>
      <c r="T13" s="72"/>
      <c r="U13" s="68">
        <v>2013</v>
      </c>
      <c r="V13" s="70"/>
    </row>
    <row r="14" spans="1:22" ht="12.75">
      <c r="A14" s="10"/>
      <c r="B14" s="9"/>
      <c r="C14" s="73">
        <v>1</v>
      </c>
      <c r="D14" s="74"/>
      <c r="E14" s="75">
        <f>C14+1</f>
        <v>2</v>
      </c>
      <c r="F14" s="76"/>
      <c r="G14" s="75">
        <f>E14+1</f>
        <v>3</v>
      </c>
      <c r="H14" s="76"/>
      <c r="I14" s="75">
        <f>G14+1</f>
        <v>4</v>
      </c>
      <c r="J14" s="76"/>
      <c r="K14" s="75">
        <f>I14+1</f>
        <v>5</v>
      </c>
      <c r="L14" s="76"/>
      <c r="M14" s="75">
        <f>K14+1</f>
        <v>6</v>
      </c>
      <c r="N14" s="76"/>
      <c r="O14" s="75">
        <f>M14+1</f>
        <v>7</v>
      </c>
      <c r="P14" s="76"/>
      <c r="Q14" s="75">
        <f>O14+1</f>
        <v>8</v>
      </c>
      <c r="R14" s="76"/>
      <c r="S14" s="75">
        <f>Q14+1</f>
        <v>9</v>
      </c>
      <c r="T14" s="76"/>
      <c r="U14" s="75">
        <f>S14+1</f>
        <v>10</v>
      </c>
      <c r="V14" s="76"/>
    </row>
    <row r="15" spans="1:22" ht="12.75">
      <c r="A15" s="11" t="s">
        <v>10</v>
      </c>
      <c r="B15" s="12"/>
      <c r="C15" s="13"/>
      <c r="D15" s="14"/>
      <c r="E15" s="13"/>
      <c r="F15" s="14"/>
      <c r="G15" s="13"/>
      <c r="H15" s="14"/>
      <c r="I15" s="13"/>
      <c r="J15" s="14"/>
      <c r="K15" s="13"/>
      <c r="L15" s="14"/>
      <c r="M15" s="13"/>
      <c r="N15" s="14"/>
      <c r="O15" s="13"/>
      <c r="P15" s="14"/>
      <c r="Q15" s="13"/>
      <c r="R15" s="14"/>
      <c r="S15" s="13"/>
      <c r="T15" s="14"/>
      <c r="U15" s="13"/>
      <c r="V15" s="14"/>
    </row>
    <row r="16" spans="1:22" ht="12.75">
      <c r="A16" s="15" t="s">
        <v>11</v>
      </c>
      <c r="B16" s="16"/>
      <c r="C16" s="17"/>
      <c r="D16" s="18" t="s">
        <v>12</v>
      </c>
      <c r="E16" s="17"/>
      <c r="F16" s="18" t="s">
        <v>12</v>
      </c>
      <c r="G16" s="17"/>
      <c r="H16" s="18" t="s">
        <v>12</v>
      </c>
      <c r="I16" s="17">
        <v>75.28411178185</v>
      </c>
      <c r="J16" s="18" t="s">
        <v>13</v>
      </c>
      <c r="K16" s="17">
        <v>35.066527722635</v>
      </c>
      <c r="L16" s="18" t="s">
        <v>13</v>
      </c>
      <c r="M16" s="17">
        <v>66.561933160813</v>
      </c>
      <c r="N16" s="18" t="s">
        <v>13</v>
      </c>
      <c r="O16" s="17"/>
      <c r="P16" s="18" t="s">
        <v>12</v>
      </c>
      <c r="Q16" s="17">
        <v>36.810531714445</v>
      </c>
      <c r="R16" s="18" t="s">
        <v>13</v>
      </c>
      <c r="S16" s="17">
        <v>18.234587635847</v>
      </c>
      <c r="T16" s="18" t="s">
        <v>13</v>
      </c>
      <c r="U16" s="17">
        <v>41.226333904971</v>
      </c>
      <c r="V16" s="18" t="s">
        <v>13</v>
      </c>
    </row>
    <row r="17" spans="1:22" ht="12.75">
      <c r="A17" s="19" t="s">
        <v>14</v>
      </c>
      <c r="B17" s="16"/>
      <c r="C17" s="17"/>
      <c r="D17" s="18" t="s">
        <v>12</v>
      </c>
      <c r="E17" s="17">
        <v>87.45427071607</v>
      </c>
      <c r="F17" s="18" t="s">
        <v>13</v>
      </c>
      <c r="G17" s="17">
        <v>16.079441882562</v>
      </c>
      <c r="H17" s="18" t="s">
        <v>13</v>
      </c>
      <c r="I17" s="17">
        <v>19.473005756653</v>
      </c>
      <c r="J17" s="20" t="s">
        <v>13</v>
      </c>
      <c r="K17" s="17"/>
      <c r="L17" s="18" t="s">
        <v>12</v>
      </c>
      <c r="M17" s="17">
        <v>78.538434156064</v>
      </c>
      <c r="N17" s="18" t="s">
        <v>13</v>
      </c>
      <c r="O17" s="17"/>
      <c r="P17" s="18" t="s">
        <v>12</v>
      </c>
      <c r="Q17" s="17">
        <v>9.0873600405349</v>
      </c>
      <c r="R17" s="18" t="s">
        <v>13</v>
      </c>
      <c r="S17" s="17">
        <v>27.938362681176</v>
      </c>
      <c r="T17" s="18" t="s">
        <v>13</v>
      </c>
      <c r="U17" s="17">
        <v>9.7379343371191</v>
      </c>
      <c r="V17" s="18" t="s">
        <v>13</v>
      </c>
    </row>
    <row r="18" spans="1:22" ht="12.75">
      <c r="A18" s="21" t="s">
        <v>15</v>
      </c>
      <c r="B18" s="22"/>
      <c r="C18" s="23"/>
      <c r="D18" s="24" t="s">
        <v>12</v>
      </c>
      <c r="E18" s="23"/>
      <c r="F18" s="24" t="s">
        <v>12</v>
      </c>
      <c r="G18" s="23"/>
      <c r="H18" s="24" t="s">
        <v>12</v>
      </c>
      <c r="I18" s="23">
        <v>36.888257611297</v>
      </c>
      <c r="J18" s="25" t="s">
        <v>13</v>
      </c>
      <c r="K18" s="23"/>
      <c r="L18" s="24" t="s">
        <v>12</v>
      </c>
      <c r="M18" s="23">
        <v>53.446627337236</v>
      </c>
      <c r="N18" s="24" t="s">
        <v>13</v>
      </c>
      <c r="O18" s="23"/>
      <c r="P18" s="24" t="s">
        <v>12</v>
      </c>
      <c r="Q18" s="23">
        <v>4.8482547870216</v>
      </c>
      <c r="R18" s="24" t="s">
        <v>13</v>
      </c>
      <c r="S18" s="23"/>
      <c r="T18" s="24" t="s">
        <v>12</v>
      </c>
      <c r="U18" s="23">
        <v>6.5271332267041</v>
      </c>
      <c r="V18" s="24" t="s">
        <v>13</v>
      </c>
    </row>
    <row r="19" spans="1:22" ht="12.75">
      <c r="A19" s="21" t="s">
        <v>16</v>
      </c>
      <c r="B19" s="22">
        <v>1</v>
      </c>
      <c r="C19" s="26">
        <v>80.189024235521</v>
      </c>
      <c r="D19" s="24"/>
      <c r="E19" s="26">
        <v>85.561904053632</v>
      </c>
      <c r="F19" s="24" t="s">
        <v>13</v>
      </c>
      <c r="G19" s="26">
        <v>77.953509356015</v>
      </c>
      <c r="H19" s="24" t="s">
        <v>13</v>
      </c>
      <c r="I19" s="26">
        <v>82.107867770459</v>
      </c>
      <c r="J19" s="24" t="s">
        <v>13</v>
      </c>
      <c r="K19" s="26">
        <v>2.5724048740296</v>
      </c>
      <c r="L19" s="24" t="s">
        <v>13</v>
      </c>
      <c r="M19" s="26">
        <v>3.8077264560361</v>
      </c>
      <c r="N19" s="24" t="s">
        <v>13</v>
      </c>
      <c r="O19" s="26"/>
      <c r="P19" s="24" t="s">
        <v>12</v>
      </c>
      <c r="Q19" s="26"/>
      <c r="R19" s="24" t="s">
        <v>12</v>
      </c>
      <c r="S19" s="26"/>
      <c r="T19" s="24" t="s">
        <v>12</v>
      </c>
      <c r="U19" s="26"/>
      <c r="V19" s="24" t="s">
        <v>12</v>
      </c>
    </row>
    <row r="20" spans="1:22" ht="12.75">
      <c r="A20" s="19" t="s">
        <v>17</v>
      </c>
      <c r="B20" s="16"/>
      <c r="C20" s="27">
        <v>81.111159052039</v>
      </c>
      <c r="D20" s="18"/>
      <c r="E20" s="27">
        <v>86.447009775227</v>
      </c>
      <c r="F20" s="18" t="s">
        <v>13</v>
      </c>
      <c r="G20" s="27">
        <v>47.851091073209</v>
      </c>
      <c r="H20" s="18" t="s">
        <v>13</v>
      </c>
      <c r="I20" s="27">
        <v>56.951872775734</v>
      </c>
      <c r="J20" s="20" t="s">
        <v>13</v>
      </c>
      <c r="K20" s="27">
        <v>33.26006797883</v>
      </c>
      <c r="L20" s="18" t="s">
        <v>13</v>
      </c>
      <c r="M20" s="27">
        <v>29.495136999493</v>
      </c>
      <c r="N20" s="18" t="s">
        <v>13</v>
      </c>
      <c r="O20" s="27"/>
      <c r="P20" s="18" t="s">
        <v>18</v>
      </c>
      <c r="Q20" s="27"/>
      <c r="R20" s="18" t="s">
        <v>18</v>
      </c>
      <c r="S20" s="27"/>
      <c r="T20" s="18" t="s">
        <v>18</v>
      </c>
      <c r="U20" s="27"/>
      <c r="V20" s="18" t="s">
        <v>18</v>
      </c>
    </row>
    <row r="21" spans="1:22" ht="12.75">
      <c r="A21" s="19" t="s">
        <v>19</v>
      </c>
      <c r="B21" s="16"/>
      <c r="C21" s="27">
        <v>100</v>
      </c>
      <c r="D21" s="18"/>
      <c r="E21" s="27">
        <v>77.647279732793</v>
      </c>
      <c r="F21" s="18" t="s">
        <v>13</v>
      </c>
      <c r="G21" s="27">
        <v>27.976015234574</v>
      </c>
      <c r="H21" s="18" t="s">
        <v>13</v>
      </c>
      <c r="I21" s="27">
        <v>22.704355138985</v>
      </c>
      <c r="J21" s="20" t="s">
        <v>13</v>
      </c>
      <c r="K21" s="27">
        <v>87.577933717676</v>
      </c>
      <c r="L21" s="18" t="s">
        <v>13</v>
      </c>
      <c r="M21" s="27">
        <v>60.556181769873</v>
      </c>
      <c r="N21" s="18" t="s">
        <v>13</v>
      </c>
      <c r="O21" s="27"/>
      <c r="P21" s="18" t="s">
        <v>12</v>
      </c>
      <c r="Q21" s="27">
        <v>25.168714082355</v>
      </c>
      <c r="R21" s="18" t="s">
        <v>13</v>
      </c>
      <c r="S21" s="27"/>
      <c r="T21" s="18" t="s">
        <v>12</v>
      </c>
      <c r="U21" s="27">
        <v>9.0736565505831</v>
      </c>
      <c r="V21" s="18" t="s">
        <v>13</v>
      </c>
    </row>
    <row r="22" spans="1:22" ht="12.75">
      <c r="A22" s="21" t="s">
        <v>20</v>
      </c>
      <c r="B22" s="28"/>
      <c r="C22" s="23">
        <v>83.286746689372</v>
      </c>
      <c r="D22" s="24"/>
      <c r="E22" s="23">
        <v>95.072691416232</v>
      </c>
      <c r="F22" s="24" t="s">
        <v>13</v>
      </c>
      <c r="G22" s="23">
        <v>58.758717225056</v>
      </c>
      <c r="H22" s="24" t="s">
        <v>13</v>
      </c>
      <c r="I22" s="23">
        <v>66.32696599558</v>
      </c>
      <c r="J22" s="25" t="s">
        <v>13</v>
      </c>
      <c r="K22" s="23">
        <v>49.534718241292</v>
      </c>
      <c r="L22" s="24" t="s">
        <v>13</v>
      </c>
      <c r="M22" s="23">
        <v>48.087747150916</v>
      </c>
      <c r="N22" s="24" t="s">
        <v>13</v>
      </c>
      <c r="O22" s="23">
        <v>1.2279959637664</v>
      </c>
      <c r="P22" s="24" t="s">
        <v>13</v>
      </c>
      <c r="Q22" s="23">
        <v>0.87341535842704</v>
      </c>
      <c r="R22" s="24" t="s">
        <v>13</v>
      </c>
      <c r="S22" s="23">
        <v>1.2279959637664</v>
      </c>
      <c r="T22" s="24" t="s">
        <v>13</v>
      </c>
      <c r="U22" s="23">
        <v>0.87341535842704</v>
      </c>
      <c r="V22" s="24" t="s">
        <v>13</v>
      </c>
    </row>
    <row r="23" spans="1:22" ht="12.75">
      <c r="A23" s="21" t="s">
        <v>21</v>
      </c>
      <c r="B23" s="28"/>
      <c r="C23" s="23"/>
      <c r="D23" s="24" t="s">
        <v>12</v>
      </c>
      <c r="E23" s="23"/>
      <c r="F23" s="24" t="s">
        <v>12</v>
      </c>
      <c r="G23" s="23">
        <v>59.79</v>
      </c>
      <c r="H23" s="24" t="s">
        <v>13</v>
      </c>
      <c r="I23" s="23">
        <v>67.536376892151</v>
      </c>
      <c r="J23" s="25" t="s">
        <v>13</v>
      </c>
      <c r="K23" s="23">
        <v>18.540255831452</v>
      </c>
      <c r="L23" s="24" t="s">
        <v>13</v>
      </c>
      <c r="M23" s="23">
        <v>20.482553358465</v>
      </c>
      <c r="N23" s="24" t="s">
        <v>13</v>
      </c>
      <c r="O23" s="23"/>
      <c r="P23" s="24" t="s">
        <v>12</v>
      </c>
      <c r="Q23" s="23"/>
      <c r="R23" s="24" t="s">
        <v>12</v>
      </c>
      <c r="S23" s="23">
        <v>19.38624516563</v>
      </c>
      <c r="T23" s="24" t="s">
        <v>13</v>
      </c>
      <c r="U23" s="23">
        <v>22.748597643303</v>
      </c>
      <c r="V23" s="24" t="s">
        <v>13</v>
      </c>
    </row>
    <row r="24" spans="1:22" ht="12.75">
      <c r="A24" s="19" t="s">
        <v>22</v>
      </c>
      <c r="B24" s="16"/>
      <c r="C24" s="27">
        <v>93.721530802832</v>
      </c>
      <c r="D24" s="18" t="s">
        <v>13</v>
      </c>
      <c r="E24" s="27">
        <v>96.152698868685</v>
      </c>
      <c r="F24" s="29" t="s">
        <v>13</v>
      </c>
      <c r="G24" s="27">
        <v>51.537410803531</v>
      </c>
      <c r="H24" s="18" t="s">
        <v>13</v>
      </c>
      <c r="I24" s="27">
        <v>45.570354473063</v>
      </c>
      <c r="J24" s="20" t="s">
        <v>13</v>
      </c>
      <c r="K24" s="27">
        <v>78.699379266513</v>
      </c>
      <c r="L24" s="18" t="s">
        <v>13</v>
      </c>
      <c r="M24" s="27">
        <v>92.791365439966</v>
      </c>
      <c r="N24" s="18" t="s">
        <v>13</v>
      </c>
      <c r="O24" s="27">
        <v>6.0771118355457</v>
      </c>
      <c r="P24" s="18" t="s">
        <v>13</v>
      </c>
      <c r="Q24" s="27">
        <v>7.3055624261726</v>
      </c>
      <c r="R24" s="18" t="s">
        <v>13</v>
      </c>
      <c r="S24" s="27">
        <v>6.2309355910213</v>
      </c>
      <c r="T24" s="18" t="s">
        <v>13</v>
      </c>
      <c r="U24" s="27">
        <v>7.7586023460269</v>
      </c>
      <c r="V24" s="18" t="s">
        <v>13</v>
      </c>
    </row>
    <row r="25" spans="1:22" ht="12.75">
      <c r="A25" s="19" t="s">
        <v>23</v>
      </c>
      <c r="B25" s="16"/>
      <c r="C25" s="27"/>
      <c r="D25" s="18" t="s">
        <v>12</v>
      </c>
      <c r="E25" s="27"/>
      <c r="F25" s="18" t="s">
        <v>12</v>
      </c>
      <c r="G25" s="27">
        <v>50.2091438669</v>
      </c>
      <c r="H25" s="18" t="s">
        <v>13</v>
      </c>
      <c r="I25" s="27">
        <v>54.508226339438</v>
      </c>
      <c r="J25" s="20" t="s">
        <v>13</v>
      </c>
      <c r="K25" s="27">
        <v>61.672213910788</v>
      </c>
      <c r="L25" s="18" t="s">
        <v>13</v>
      </c>
      <c r="M25" s="27">
        <v>72.977140129404</v>
      </c>
      <c r="N25" s="18" t="s">
        <v>13</v>
      </c>
      <c r="O25" s="27"/>
      <c r="P25" s="18" t="s">
        <v>12</v>
      </c>
      <c r="Q25" s="27"/>
      <c r="R25" s="18" t="s">
        <v>12</v>
      </c>
      <c r="S25" s="27">
        <v>0.36220940429098</v>
      </c>
      <c r="T25" s="18" t="s">
        <v>13</v>
      </c>
      <c r="U25" s="27">
        <v>0.297928796924</v>
      </c>
      <c r="V25" s="18" t="s">
        <v>13</v>
      </c>
    </row>
    <row r="26" spans="1:22" ht="12.75">
      <c r="A26" s="21" t="s">
        <v>24</v>
      </c>
      <c r="B26" s="28"/>
      <c r="C26" s="23"/>
      <c r="D26" s="24" t="s">
        <v>12</v>
      </c>
      <c r="E26" s="23"/>
      <c r="F26" s="24" t="s">
        <v>12</v>
      </c>
      <c r="G26" s="23"/>
      <c r="H26" s="24" t="s">
        <v>12</v>
      </c>
      <c r="I26" s="23">
        <v>51.114772846022</v>
      </c>
      <c r="J26" s="25" t="s">
        <v>13</v>
      </c>
      <c r="K26" s="23"/>
      <c r="L26" s="24" t="s">
        <v>12</v>
      </c>
      <c r="M26" s="23">
        <v>39.989117170324</v>
      </c>
      <c r="N26" s="24" t="s">
        <v>13</v>
      </c>
      <c r="O26" s="23"/>
      <c r="P26" s="24" t="s">
        <v>12</v>
      </c>
      <c r="Q26" s="23">
        <v>23.97238784518</v>
      </c>
      <c r="R26" s="24" t="s">
        <v>13</v>
      </c>
      <c r="S26" s="23"/>
      <c r="T26" s="24" t="s">
        <v>12</v>
      </c>
      <c r="U26" s="23">
        <v>21.051931216253</v>
      </c>
      <c r="V26" s="24" t="s">
        <v>13</v>
      </c>
    </row>
    <row r="27" spans="1:22" ht="12.75">
      <c r="A27" s="21" t="s">
        <v>25</v>
      </c>
      <c r="B27" s="28"/>
      <c r="C27" s="23">
        <v>95.162090460882</v>
      </c>
      <c r="D27" s="24" t="s">
        <v>13</v>
      </c>
      <c r="E27" s="23"/>
      <c r="F27" s="24" t="s">
        <v>12</v>
      </c>
      <c r="G27" s="23">
        <v>58.620127569498</v>
      </c>
      <c r="H27" s="24" t="s">
        <v>13</v>
      </c>
      <c r="I27" s="23">
        <v>69.210597590484</v>
      </c>
      <c r="J27" s="25" t="s">
        <v>13</v>
      </c>
      <c r="K27" s="23">
        <v>36.912211754362</v>
      </c>
      <c r="L27" s="24" t="s">
        <v>13</v>
      </c>
      <c r="M27" s="23">
        <v>32.1719959542</v>
      </c>
      <c r="N27" s="24" t="s">
        <v>13</v>
      </c>
      <c r="O27" s="23">
        <v>9.3499020406586</v>
      </c>
      <c r="P27" s="24" t="s">
        <v>13</v>
      </c>
      <c r="Q27" s="23"/>
      <c r="R27" s="24" t="s">
        <v>12</v>
      </c>
      <c r="S27" s="23">
        <v>9.4961969925246</v>
      </c>
      <c r="T27" s="24" t="s">
        <v>13</v>
      </c>
      <c r="U27" s="23">
        <v>3.8631315199459</v>
      </c>
      <c r="V27" s="24" t="s">
        <v>13</v>
      </c>
    </row>
    <row r="28" spans="1:22" ht="12.75">
      <c r="A28" s="19" t="s">
        <v>26</v>
      </c>
      <c r="B28" s="16"/>
      <c r="C28" s="27"/>
      <c r="D28" s="18" t="s">
        <v>12</v>
      </c>
      <c r="E28" s="27">
        <v>83.39957060336</v>
      </c>
      <c r="F28" s="18" t="s">
        <v>13</v>
      </c>
      <c r="G28" s="27">
        <v>68.358979090423</v>
      </c>
      <c r="H28" s="18" t="s">
        <v>13</v>
      </c>
      <c r="I28" s="27">
        <v>62.786649497288</v>
      </c>
      <c r="J28" s="20" t="s">
        <v>13</v>
      </c>
      <c r="K28" s="27">
        <v>18.90659618732</v>
      </c>
      <c r="L28" s="18" t="s">
        <v>13</v>
      </c>
      <c r="M28" s="27">
        <v>21.663831141893</v>
      </c>
      <c r="N28" s="18" t="s">
        <v>13</v>
      </c>
      <c r="O28" s="27">
        <v>20.078295184891</v>
      </c>
      <c r="P28" s="18" t="s">
        <v>13</v>
      </c>
      <c r="Q28" s="27">
        <v>17.780310935599</v>
      </c>
      <c r="R28" s="18" t="s">
        <v>13</v>
      </c>
      <c r="S28" s="27">
        <v>25.842454217483</v>
      </c>
      <c r="T28" s="18" t="s">
        <v>13</v>
      </c>
      <c r="U28" s="27">
        <v>20.942251173793</v>
      </c>
      <c r="V28" s="18" t="s">
        <v>13</v>
      </c>
    </row>
    <row r="29" spans="1:22" ht="12.75">
      <c r="A29" s="19" t="s">
        <v>27</v>
      </c>
      <c r="B29" s="30"/>
      <c r="C29" s="27">
        <v>79.326143773423</v>
      </c>
      <c r="D29" s="18" t="s">
        <v>13</v>
      </c>
      <c r="E29" s="27"/>
      <c r="F29" s="18" t="s">
        <v>12</v>
      </c>
      <c r="G29" s="27">
        <v>55.838308394163</v>
      </c>
      <c r="H29" s="18" t="s">
        <v>13</v>
      </c>
      <c r="I29" s="27"/>
      <c r="J29" s="20" t="s">
        <v>12</v>
      </c>
      <c r="K29" s="27">
        <v>53.119229533721</v>
      </c>
      <c r="L29" s="18" t="s">
        <v>13</v>
      </c>
      <c r="M29" s="27"/>
      <c r="N29" s="18" t="s">
        <v>12</v>
      </c>
      <c r="O29" s="27">
        <v>7.5397293888513</v>
      </c>
      <c r="P29" s="18" t="s">
        <v>13</v>
      </c>
      <c r="Q29" s="27"/>
      <c r="R29" s="18" t="s">
        <v>12</v>
      </c>
      <c r="S29" s="27">
        <v>7.8015557170041</v>
      </c>
      <c r="T29" s="18" t="s">
        <v>13</v>
      </c>
      <c r="U29" s="27"/>
      <c r="V29" s="18" t="s">
        <v>12</v>
      </c>
    </row>
    <row r="30" spans="1:22" ht="12.75">
      <c r="A30" s="21" t="s">
        <v>28</v>
      </c>
      <c r="B30" s="28"/>
      <c r="C30" s="23">
        <v>91.997640621055</v>
      </c>
      <c r="D30" s="24" t="s">
        <v>13</v>
      </c>
      <c r="E30" s="23">
        <v>97.904020386056</v>
      </c>
      <c r="F30" s="24" t="s">
        <v>13</v>
      </c>
      <c r="G30" s="23"/>
      <c r="H30" s="24" t="s">
        <v>12</v>
      </c>
      <c r="I30" s="23"/>
      <c r="J30" s="25" t="s">
        <v>12</v>
      </c>
      <c r="K30" s="23"/>
      <c r="L30" s="24" t="s">
        <v>18</v>
      </c>
      <c r="M30" s="23"/>
      <c r="N30" s="24" t="s">
        <v>18</v>
      </c>
      <c r="O30" s="23">
        <v>13.536855515489</v>
      </c>
      <c r="P30" s="24" t="s">
        <v>13</v>
      </c>
      <c r="Q30" s="23"/>
      <c r="R30" s="24" t="s">
        <v>12</v>
      </c>
      <c r="S30" s="23">
        <v>13.536855515489</v>
      </c>
      <c r="T30" s="24" t="s">
        <v>13</v>
      </c>
      <c r="U30" s="23">
        <v>14.62825659008</v>
      </c>
      <c r="V30" s="24" t="s">
        <v>13</v>
      </c>
    </row>
    <row r="31" spans="1:22" ht="12.75">
      <c r="A31" s="21" t="s">
        <v>29</v>
      </c>
      <c r="B31" s="28"/>
      <c r="C31" s="23"/>
      <c r="D31" s="24" t="s">
        <v>12</v>
      </c>
      <c r="E31" s="23">
        <v>90.903975195211</v>
      </c>
      <c r="F31" s="24" t="s">
        <v>13</v>
      </c>
      <c r="G31" s="23">
        <v>57.667224169246</v>
      </c>
      <c r="H31" s="24" t="s">
        <v>13</v>
      </c>
      <c r="I31" s="23">
        <v>53.766815915652</v>
      </c>
      <c r="J31" s="25" t="s">
        <v>13</v>
      </c>
      <c r="K31" s="23">
        <v>32.099638606761</v>
      </c>
      <c r="L31" s="24" t="s">
        <v>13</v>
      </c>
      <c r="M31" s="23">
        <v>37.137159279559</v>
      </c>
      <c r="N31" s="24" t="s">
        <v>13</v>
      </c>
      <c r="O31" s="23"/>
      <c r="P31" s="24" t="s">
        <v>12</v>
      </c>
      <c r="Q31" s="23"/>
      <c r="R31" s="24" t="s">
        <v>12</v>
      </c>
      <c r="S31" s="23"/>
      <c r="T31" s="24" t="s">
        <v>12</v>
      </c>
      <c r="U31" s="23"/>
      <c r="V31" s="24" t="s">
        <v>18</v>
      </c>
    </row>
    <row r="32" spans="1:22" ht="12.75">
      <c r="A32" s="19" t="s">
        <v>30</v>
      </c>
      <c r="B32" s="16"/>
      <c r="C32" s="27">
        <v>84.609370957358</v>
      </c>
      <c r="D32" s="18"/>
      <c r="E32" s="27">
        <v>77.734747552866</v>
      </c>
      <c r="F32" s="18" t="s">
        <v>13</v>
      </c>
      <c r="G32" s="27">
        <v>30.644665327244</v>
      </c>
      <c r="H32" s="18" t="s">
        <v>13</v>
      </c>
      <c r="I32" s="27">
        <v>37.144612533716</v>
      </c>
      <c r="J32" s="20" t="s">
        <v>13</v>
      </c>
      <c r="K32" s="27">
        <v>68.789226657548</v>
      </c>
      <c r="L32" s="18" t="s">
        <v>13</v>
      </c>
      <c r="M32" s="27">
        <v>41.412836000392</v>
      </c>
      <c r="N32" s="18" t="s">
        <v>13</v>
      </c>
      <c r="O32" s="27">
        <v>5.5476716774563</v>
      </c>
      <c r="P32" s="18" t="s">
        <v>13</v>
      </c>
      <c r="Q32" s="27">
        <v>3.4117152535667</v>
      </c>
      <c r="R32" s="18" t="s">
        <v>13</v>
      </c>
      <c r="S32" s="27">
        <v>5.5476716774563</v>
      </c>
      <c r="T32" s="18" t="s">
        <v>13</v>
      </c>
      <c r="U32" s="27">
        <v>3.4117152535667</v>
      </c>
      <c r="V32" s="18" t="s">
        <v>13</v>
      </c>
    </row>
    <row r="33" spans="1:22" ht="12.75">
      <c r="A33" s="19" t="s">
        <v>31</v>
      </c>
      <c r="B33" s="16"/>
      <c r="C33" s="27">
        <v>95.250221893491</v>
      </c>
      <c r="D33" s="18"/>
      <c r="E33" s="27">
        <v>97</v>
      </c>
      <c r="F33" s="18"/>
      <c r="G33" s="27">
        <v>70.845562130178</v>
      </c>
      <c r="H33" s="18" t="s">
        <v>13</v>
      </c>
      <c r="I33" s="27">
        <v>74.890745290745</v>
      </c>
      <c r="J33" s="20" t="s">
        <v>13</v>
      </c>
      <c r="K33" s="27">
        <v>24.404659763314</v>
      </c>
      <c r="L33" s="18" t="s">
        <v>13</v>
      </c>
      <c r="M33" s="27">
        <v>22.340868140868</v>
      </c>
      <c r="N33" s="18" t="s">
        <v>13</v>
      </c>
      <c r="O33" s="27"/>
      <c r="P33" s="18" t="s">
        <v>12</v>
      </c>
      <c r="Q33" s="27"/>
      <c r="R33" s="18" t="s">
        <v>12</v>
      </c>
      <c r="S33" s="27"/>
      <c r="T33" s="18" t="s">
        <v>12</v>
      </c>
      <c r="U33" s="27"/>
      <c r="V33" s="18" t="s">
        <v>12</v>
      </c>
    </row>
    <row r="34" spans="1:22" ht="12.75">
      <c r="A34" s="21" t="s">
        <v>32</v>
      </c>
      <c r="B34" s="28"/>
      <c r="C34" s="23">
        <v>92.075883017688</v>
      </c>
      <c r="D34" s="24"/>
      <c r="E34" s="23">
        <v>92</v>
      </c>
      <c r="F34" s="24"/>
      <c r="G34" s="23">
        <v>64.51835763118</v>
      </c>
      <c r="H34" s="24" t="s">
        <v>13</v>
      </c>
      <c r="I34" s="23">
        <v>71.682219199802</v>
      </c>
      <c r="J34" s="25" t="s">
        <v>13</v>
      </c>
      <c r="K34" s="23">
        <v>27.557525386508</v>
      </c>
      <c r="L34" s="24" t="s">
        <v>13</v>
      </c>
      <c r="M34" s="23">
        <v>20.686299466874</v>
      </c>
      <c r="N34" s="24" t="s">
        <v>13</v>
      </c>
      <c r="O34" s="23"/>
      <c r="P34" s="24" t="s">
        <v>18</v>
      </c>
      <c r="Q34" s="23"/>
      <c r="R34" s="24" t="s">
        <v>12</v>
      </c>
      <c r="S34" s="23"/>
      <c r="T34" s="24" t="s">
        <v>18</v>
      </c>
      <c r="U34" s="23"/>
      <c r="V34" s="24" t="s">
        <v>12</v>
      </c>
    </row>
    <row r="35" spans="1:22" ht="12.75">
      <c r="A35" s="21" t="s">
        <v>33</v>
      </c>
      <c r="B35" s="28"/>
      <c r="C35" s="23">
        <v>73.737584985537</v>
      </c>
      <c r="D35" s="24"/>
      <c r="E35" s="23">
        <v>72.949473879419</v>
      </c>
      <c r="F35" s="24" t="s">
        <v>13</v>
      </c>
      <c r="G35" s="23">
        <v>26.837509108405</v>
      </c>
      <c r="H35" s="24" t="s">
        <v>13</v>
      </c>
      <c r="I35" s="23">
        <v>31.343200831121</v>
      </c>
      <c r="J35" s="25" t="s">
        <v>13</v>
      </c>
      <c r="K35" s="23">
        <v>46.900075877132</v>
      </c>
      <c r="L35" s="24" t="s">
        <v>13</v>
      </c>
      <c r="M35" s="23">
        <v>43.336339028839</v>
      </c>
      <c r="N35" s="24" t="s">
        <v>13</v>
      </c>
      <c r="O35" s="23"/>
      <c r="P35" s="24" t="s">
        <v>12</v>
      </c>
      <c r="Q35" s="23">
        <v>1.7609829924327</v>
      </c>
      <c r="R35" s="24" t="s">
        <v>13</v>
      </c>
      <c r="S35" s="23">
        <v>2.1452836523943</v>
      </c>
      <c r="T35" s="24" t="s">
        <v>13</v>
      </c>
      <c r="U35" s="23">
        <v>1.7609829924327</v>
      </c>
      <c r="V35" s="24" t="s">
        <v>13</v>
      </c>
    </row>
    <row r="36" spans="1:22" ht="12.75">
      <c r="A36" s="19" t="s">
        <v>34</v>
      </c>
      <c r="B36" s="16"/>
      <c r="C36" s="27">
        <v>40.178189939621</v>
      </c>
      <c r="D36" s="18"/>
      <c r="E36" s="27">
        <v>51.198716034642</v>
      </c>
      <c r="F36" s="18" t="s">
        <v>13</v>
      </c>
      <c r="G36" s="27">
        <v>36.403840360892</v>
      </c>
      <c r="H36" s="18" t="s">
        <v>13</v>
      </c>
      <c r="I36" s="27">
        <v>32.580454330157</v>
      </c>
      <c r="J36" s="20" t="s">
        <v>13</v>
      </c>
      <c r="K36" s="27">
        <v>3.9352485300466</v>
      </c>
      <c r="L36" s="18" t="s">
        <v>13</v>
      </c>
      <c r="M36" s="27">
        <v>18.618261704484</v>
      </c>
      <c r="N36" s="18" t="s">
        <v>13</v>
      </c>
      <c r="O36" s="27"/>
      <c r="P36" s="18" t="s">
        <v>18</v>
      </c>
      <c r="Q36" s="27"/>
      <c r="R36" s="18" t="s">
        <v>18</v>
      </c>
      <c r="S36" s="27"/>
      <c r="T36" s="18" t="s">
        <v>18</v>
      </c>
      <c r="U36" s="27"/>
      <c r="V36" s="18" t="s">
        <v>18</v>
      </c>
    </row>
    <row r="37" spans="1:22" ht="12.75">
      <c r="A37" s="19" t="s">
        <v>35</v>
      </c>
      <c r="B37" s="16"/>
      <c r="C37" s="27"/>
      <c r="D37" s="18" t="s">
        <v>12</v>
      </c>
      <c r="E37" s="27"/>
      <c r="F37" s="18" t="s">
        <v>12</v>
      </c>
      <c r="G37" s="27">
        <v>34.092532298362</v>
      </c>
      <c r="H37" s="18" t="s">
        <v>13</v>
      </c>
      <c r="I37" s="27">
        <v>42.23139834916</v>
      </c>
      <c r="J37" s="20" t="s">
        <v>13</v>
      </c>
      <c r="K37" s="27">
        <v>66.419002530745</v>
      </c>
      <c r="L37" s="18" t="s">
        <v>13</v>
      </c>
      <c r="M37" s="27">
        <v>77.379811637908</v>
      </c>
      <c r="N37" s="18" t="s">
        <v>13</v>
      </c>
      <c r="O37" s="27"/>
      <c r="P37" s="18" t="s">
        <v>12</v>
      </c>
      <c r="Q37" s="27"/>
      <c r="R37" s="18" t="s">
        <v>12</v>
      </c>
      <c r="S37" s="27">
        <v>1.2475319926874</v>
      </c>
      <c r="T37" s="18" t="s">
        <v>13</v>
      </c>
      <c r="U37" s="27">
        <v>0.32735285741328</v>
      </c>
      <c r="V37" s="18" t="s">
        <v>13</v>
      </c>
    </row>
    <row r="38" spans="1:22" ht="12.75">
      <c r="A38" s="21" t="s">
        <v>36</v>
      </c>
      <c r="B38" s="28"/>
      <c r="C38" s="23">
        <v>87.757538061586</v>
      </c>
      <c r="D38" s="24"/>
      <c r="E38" s="23">
        <v>100</v>
      </c>
      <c r="F38" s="24" t="s">
        <v>13</v>
      </c>
      <c r="G38" s="23"/>
      <c r="H38" s="24" t="s">
        <v>12</v>
      </c>
      <c r="I38" s="23">
        <v>77.692792907218</v>
      </c>
      <c r="J38" s="25" t="s">
        <v>13</v>
      </c>
      <c r="K38" s="23">
        <v>19.67639826302</v>
      </c>
      <c r="L38" s="24" t="s">
        <v>13</v>
      </c>
      <c r="M38" s="23">
        <v>65.171080399585</v>
      </c>
      <c r="N38" s="24" t="s">
        <v>13</v>
      </c>
      <c r="O38" s="23">
        <v>12.407335058083</v>
      </c>
      <c r="P38" s="24" t="s">
        <v>13</v>
      </c>
      <c r="Q38" s="23">
        <v>28.866565729077</v>
      </c>
      <c r="R38" s="24" t="s">
        <v>13</v>
      </c>
      <c r="S38" s="23">
        <v>13.359683385631</v>
      </c>
      <c r="T38" s="24" t="s">
        <v>13</v>
      </c>
      <c r="U38" s="23">
        <v>32.881293034082</v>
      </c>
      <c r="V38" s="24" t="s">
        <v>13</v>
      </c>
    </row>
    <row r="39" spans="1:22" ht="12.75">
      <c r="A39" s="21" t="s">
        <v>37</v>
      </c>
      <c r="B39" s="28"/>
      <c r="C39" s="23">
        <v>89.955750628305</v>
      </c>
      <c r="D39" s="24"/>
      <c r="E39" s="23">
        <v>82.998510724028</v>
      </c>
      <c r="F39" s="24" t="s">
        <v>13</v>
      </c>
      <c r="G39" s="23">
        <v>61.611675546169</v>
      </c>
      <c r="H39" s="24" t="s">
        <v>13</v>
      </c>
      <c r="I39" s="23">
        <v>63.089333425777</v>
      </c>
      <c r="J39" s="25" t="s">
        <v>13</v>
      </c>
      <c r="K39" s="23">
        <v>40.474892770485</v>
      </c>
      <c r="L39" s="24" t="s">
        <v>13</v>
      </c>
      <c r="M39" s="23">
        <v>35.046128028896</v>
      </c>
      <c r="N39" s="24" t="s">
        <v>13</v>
      </c>
      <c r="O39" s="23">
        <v>4.6868660964968</v>
      </c>
      <c r="P39" s="24" t="s">
        <v>13</v>
      </c>
      <c r="Q39" s="23">
        <v>3.0557323577941</v>
      </c>
      <c r="R39" s="24" t="s">
        <v>13</v>
      </c>
      <c r="S39" s="23">
        <v>1.5163545368795</v>
      </c>
      <c r="T39" s="24" t="s">
        <v>13</v>
      </c>
      <c r="U39" s="23">
        <v>3.25831300492</v>
      </c>
      <c r="V39" s="24" t="s">
        <v>13</v>
      </c>
    </row>
    <row r="40" spans="1:22" ht="12.75">
      <c r="A40" s="19" t="s">
        <v>38</v>
      </c>
      <c r="B40" s="16"/>
      <c r="C40" s="27">
        <v>41.429097151683</v>
      </c>
      <c r="D40" s="18"/>
      <c r="E40" s="27">
        <v>86.476274083504</v>
      </c>
      <c r="F40" s="18" t="s">
        <v>13</v>
      </c>
      <c r="G40" s="27">
        <v>55.48603432694</v>
      </c>
      <c r="H40" s="18" t="s">
        <v>13</v>
      </c>
      <c r="I40" s="27">
        <v>53.095837542759</v>
      </c>
      <c r="J40" s="20" t="s">
        <v>13</v>
      </c>
      <c r="K40" s="27">
        <v>44.295001232808</v>
      </c>
      <c r="L40" s="18" t="s">
        <v>13</v>
      </c>
      <c r="M40" s="27">
        <v>39.860954470592</v>
      </c>
      <c r="N40" s="18" t="s">
        <v>13</v>
      </c>
      <c r="O40" s="27">
        <v>8.6597562449844</v>
      </c>
      <c r="P40" s="18" t="s">
        <v>13</v>
      </c>
      <c r="Q40" s="27">
        <v>16.368442253271</v>
      </c>
      <c r="R40" s="18" t="s">
        <v>13</v>
      </c>
      <c r="S40" s="27">
        <v>12.661634286689</v>
      </c>
      <c r="T40" s="18" t="s">
        <v>13</v>
      </c>
      <c r="U40" s="27">
        <v>16.368442253271</v>
      </c>
      <c r="V40" s="18" t="s">
        <v>13</v>
      </c>
    </row>
    <row r="41" spans="1:22" ht="12.75">
      <c r="A41" s="19" t="s">
        <v>39</v>
      </c>
      <c r="B41" s="30"/>
      <c r="C41" s="27">
        <v>53.580559113941</v>
      </c>
      <c r="D41" s="18"/>
      <c r="E41" s="27">
        <v>100</v>
      </c>
      <c r="F41" s="18" t="s">
        <v>13</v>
      </c>
      <c r="G41" s="27">
        <v>41.402773238139</v>
      </c>
      <c r="H41" s="18" t="s">
        <v>13</v>
      </c>
      <c r="I41" s="27">
        <v>46.06557871892</v>
      </c>
      <c r="J41" s="20" t="s">
        <v>13</v>
      </c>
      <c r="K41" s="27">
        <v>12.780164716284</v>
      </c>
      <c r="L41" s="18" t="s">
        <v>13</v>
      </c>
      <c r="M41" s="27">
        <v>54.868406829224</v>
      </c>
      <c r="N41" s="18" t="s">
        <v>13</v>
      </c>
      <c r="O41" s="27"/>
      <c r="P41" s="18" t="s">
        <v>12</v>
      </c>
      <c r="Q41" s="27">
        <v>5.1325704341338</v>
      </c>
      <c r="R41" s="18" t="s">
        <v>13</v>
      </c>
      <c r="S41" s="27"/>
      <c r="T41" s="18" t="s">
        <v>12</v>
      </c>
      <c r="U41" s="27">
        <v>5.1325704341338</v>
      </c>
      <c r="V41" s="18" t="s">
        <v>13</v>
      </c>
    </row>
    <row r="42" spans="1:22" ht="12.75">
      <c r="A42" s="21" t="s">
        <v>40</v>
      </c>
      <c r="B42" s="28"/>
      <c r="C42" s="23">
        <v>85.624777368371</v>
      </c>
      <c r="D42" s="24"/>
      <c r="E42" s="23">
        <v>85.284548930763</v>
      </c>
      <c r="F42" s="24" t="s">
        <v>13</v>
      </c>
      <c r="G42" s="23">
        <v>23.066248826307</v>
      </c>
      <c r="H42" s="24" t="s">
        <v>13</v>
      </c>
      <c r="I42" s="23">
        <v>27.712123072144</v>
      </c>
      <c r="J42" s="25" t="s">
        <v>13</v>
      </c>
      <c r="K42" s="23">
        <v>62.556450073434</v>
      </c>
      <c r="L42" s="24" t="s">
        <v>13</v>
      </c>
      <c r="M42" s="23">
        <v>58.64861093571</v>
      </c>
      <c r="N42" s="24" t="s">
        <v>13</v>
      </c>
      <c r="O42" s="23">
        <v>12.332410936496</v>
      </c>
      <c r="P42" s="24" t="s">
        <v>13</v>
      </c>
      <c r="Q42" s="23">
        <v>9.5148114572246</v>
      </c>
      <c r="R42" s="24" t="s">
        <v>13</v>
      </c>
      <c r="S42" s="23">
        <v>12.332410936496</v>
      </c>
      <c r="T42" s="24" t="s">
        <v>13</v>
      </c>
      <c r="U42" s="23">
        <v>9.5148114572246</v>
      </c>
      <c r="V42" s="24" t="s">
        <v>13</v>
      </c>
    </row>
    <row r="43" spans="1:22" ht="12.75">
      <c r="A43" s="21" t="s">
        <v>41</v>
      </c>
      <c r="B43" s="28"/>
      <c r="C43" s="23">
        <v>84.847044026504</v>
      </c>
      <c r="D43" s="24"/>
      <c r="E43" s="23">
        <v>85.536751823296</v>
      </c>
      <c r="F43" s="24" t="s">
        <v>13</v>
      </c>
      <c r="G43" s="23">
        <v>33.763787586786</v>
      </c>
      <c r="H43" s="24" t="s">
        <v>13</v>
      </c>
      <c r="I43" s="23">
        <v>37.730658910537</v>
      </c>
      <c r="J43" s="25" t="s">
        <v>13</v>
      </c>
      <c r="K43" s="23">
        <v>81.095935222717</v>
      </c>
      <c r="L43" s="24" t="s">
        <v>13</v>
      </c>
      <c r="M43" s="23">
        <v>67.054011495755</v>
      </c>
      <c r="N43" s="24" t="s">
        <v>13</v>
      </c>
      <c r="O43" s="23"/>
      <c r="P43" s="24" t="s">
        <v>18</v>
      </c>
      <c r="Q43" s="23"/>
      <c r="R43" s="24" t="s">
        <v>18</v>
      </c>
      <c r="S43" s="23"/>
      <c r="T43" s="24" t="s">
        <v>18</v>
      </c>
      <c r="U43" s="23"/>
      <c r="V43" s="24" t="s">
        <v>18</v>
      </c>
    </row>
    <row r="44" spans="1:22" ht="12.75">
      <c r="A44" s="19" t="s">
        <v>42</v>
      </c>
      <c r="B44" s="16"/>
      <c r="C44" s="27">
        <v>69.014567170449</v>
      </c>
      <c r="D44" s="18"/>
      <c r="E44" s="27">
        <v>71.118971673449</v>
      </c>
      <c r="F44" s="18" t="s">
        <v>13</v>
      </c>
      <c r="G44" s="27"/>
      <c r="H44" s="18" t="s">
        <v>12</v>
      </c>
      <c r="I44" s="27">
        <v>52.203094640707</v>
      </c>
      <c r="J44" s="20" t="s">
        <v>13</v>
      </c>
      <c r="K44" s="27"/>
      <c r="L44" s="18" t="s">
        <v>12</v>
      </c>
      <c r="M44" s="27">
        <v>27.01552847793</v>
      </c>
      <c r="N44" s="18" t="s">
        <v>13</v>
      </c>
      <c r="O44" s="27"/>
      <c r="P44" s="18" t="s">
        <v>18</v>
      </c>
      <c r="Q44" s="27"/>
      <c r="R44" s="18" t="s">
        <v>12</v>
      </c>
      <c r="S44" s="27"/>
      <c r="T44" s="18" t="s">
        <v>18</v>
      </c>
      <c r="U44" s="27"/>
      <c r="V44" s="18" t="s">
        <v>12</v>
      </c>
    </row>
    <row r="45" spans="1:22" ht="12.75">
      <c r="A45" s="31" t="s">
        <v>43</v>
      </c>
      <c r="B45" s="30"/>
      <c r="C45" s="27"/>
      <c r="D45" s="18" t="s">
        <v>12</v>
      </c>
      <c r="E45" s="27">
        <v>79.488832046234</v>
      </c>
      <c r="F45" s="18" t="s">
        <v>13</v>
      </c>
      <c r="G45" s="27"/>
      <c r="H45" s="18" t="s">
        <v>12</v>
      </c>
      <c r="I45" s="27">
        <v>44.469481311263</v>
      </c>
      <c r="J45" s="20" t="s">
        <v>13</v>
      </c>
      <c r="K45" s="27"/>
      <c r="L45" s="18" t="s">
        <v>12</v>
      </c>
      <c r="M45" s="27">
        <v>36.031105042295</v>
      </c>
      <c r="N45" s="18" t="s">
        <v>13</v>
      </c>
      <c r="O45" s="27"/>
      <c r="P45" s="18" t="s">
        <v>12</v>
      </c>
      <c r="Q45" s="27">
        <v>3.2737240916947</v>
      </c>
      <c r="R45" s="18" t="s">
        <v>13</v>
      </c>
      <c r="S45" s="27"/>
      <c r="T45" s="18" t="s">
        <v>12</v>
      </c>
      <c r="U45" s="27">
        <v>3.3365780303548</v>
      </c>
      <c r="V45" s="18" t="s">
        <v>13</v>
      </c>
    </row>
    <row r="46" spans="1:22" ht="12.75">
      <c r="A46" s="32" t="s">
        <v>44</v>
      </c>
      <c r="B46" s="33"/>
      <c r="C46" s="23"/>
      <c r="D46" s="24" t="s">
        <v>12</v>
      </c>
      <c r="E46" s="23">
        <v>95.096701080212</v>
      </c>
      <c r="F46" s="24" t="s">
        <v>13</v>
      </c>
      <c r="G46" s="23">
        <v>34.941837081954</v>
      </c>
      <c r="H46" s="24" t="s">
        <v>13</v>
      </c>
      <c r="I46" s="23">
        <v>40.35140212922</v>
      </c>
      <c r="J46" s="25" t="s">
        <v>13</v>
      </c>
      <c r="K46" s="23">
        <v>65.243015809176</v>
      </c>
      <c r="L46" s="24" t="s">
        <v>13</v>
      </c>
      <c r="M46" s="23">
        <v>71.113665936968</v>
      </c>
      <c r="N46" s="24" t="s">
        <v>13</v>
      </c>
      <c r="O46" s="23"/>
      <c r="P46" s="24" t="s">
        <v>12</v>
      </c>
      <c r="Q46" s="23">
        <v>0.72915251320028</v>
      </c>
      <c r="R46" s="24" t="s">
        <v>13</v>
      </c>
      <c r="S46" s="23">
        <v>1.0146881699252</v>
      </c>
      <c r="T46" s="24" t="s">
        <v>13</v>
      </c>
      <c r="U46" s="23"/>
      <c r="V46" s="24" t="s">
        <v>18</v>
      </c>
    </row>
    <row r="47" spans="1:22" ht="12.75">
      <c r="A47" s="32" t="s">
        <v>45</v>
      </c>
      <c r="B47" s="33"/>
      <c r="C47" s="23"/>
      <c r="D47" s="24" t="s">
        <v>12</v>
      </c>
      <c r="E47" s="23">
        <v>63.522270279814</v>
      </c>
      <c r="F47" s="24" t="s">
        <v>13</v>
      </c>
      <c r="G47" s="23"/>
      <c r="H47" s="24" t="s">
        <v>12</v>
      </c>
      <c r="I47" s="23">
        <v>34.688125920891</v>
      </c>
      <c r="J47" s="25" t="s">
        <v>13</v>
      </c>
      <c r="K47" s="23"/>
      <c r="L47" s="24" t="s">
        <v>12</v>
      </c>
      <c r="M47" s="23">
        <v>28.834144358924</v>
      </c>
      <c r="N47" s="24" t="s">
        <v>13</v>
      </c>
      <c r="O47" s="23"/>
      <c r="P47" s="24" t="s">
        <v>18</v>
      </c>
      <c r="Q47" s="23"/>
      <c r="R47" s="24" t="s">
        <v>18</v>
      </c>
      <c r="S47" s="23"/>
      <c r="T47" s="24" t="s">
        <v>18</v>
      </c>
      <c r="U47" s="23"/>
      <c r="V47" s="24" t="s">
        <v>18</v>
      </c>
    </row>
    <row r="48" spans="1:22" ht="12.75">
      <c r="A48" s="31" t="s">
        <v>46</v>
      </c>
      <c r="B48" s="30"/>
      <c r="C48" s="27"/>
      <c r="D48" s="18" t="s">
        <v>12</v>
      </c>
      <c r="E48" s="27"/>
      <c r="F48" s="18" t="s">
        <v>12</v>
      </c>
      <c r="G48" s="27"/>
      <c r="H48" s="18" t="s">
        <v>12</v>
      </c>
      <c r="I48" s="27"/>
      <c r="J48" s="20" t="s">
        <v>12</v>
      </c>
      <c r="K48" s="27"/>
      <c r="L48" s="18" t="s">
        <v>12</v>
      </c>
      <c r="M48" s="27"/>
      <c r="N48" s="18" t="s">
        <v>12</v>
      </c>
      <c r="O48" s="27"/>
      <c r="P48" s="18" t="s">
        <v>18</v>
      </c>
      <c r="Q48" s="27"/>
      <c r="R48" s="18" t="s">
        <v>18</v>
      </c>
      <c r="S48" s="27"/>
      <c r="T48" s="18" t="s">
        <v>18</v>
      </c>
      <c r="U48" s="27"/>
      <c r="V48" s="18" t="s">
        <v>18</v>
      </c>
    </row>
    <row r="49" spans="1:22" ht="12.75">
      <c r="A49" s="31" t="s">
        <v>47</v>
      </c>
      <c r="B49" s="30"/>
      <c r="C49" s="27">
        <v>74.274251802211</v>
      </c>
      <c r="D49" s="18"/>
      <c r="E49" s="27">
        <v>79.734333349242</v>
      </c>
      <c r="F49" s="18" t="s">
        <v>13</v>
      </c>
      <c r="G49" s="27">
        <v>74.274251802211</v>
      </c>
      <c r="H49" s="18" t="s">
        <v>48</v>
      </c>
      <c r="I49" s="27">
        <v>79.734333349242</v>
      </c>
      <c r="J49" s="20" t="s">
        <v>48</v>
      </c>
      <c r="K49" s="27"/>
      <c r="L49" s="18" t="s">
        <v>49</v>
      </c>
      <c r="M49" s="27"/>
      <c r="N49" s="18" t="s">
        <v>50</v>
      </c>
      <c r="O49" s="27">
        <v>17.28143020184</v>
      </c>
      <c r="P49" s="18" t="s">
        <v>13</v>
      </c>
      <c r="Q49" s="27">
        <v>21.428012046753</v>
      </c>
      <c r="R49" s="18" t="s">
        <v>13</v>
      </c>
      <c r="S49" s="27">
        <v>17.28143020184</v>
      </c>
      <c r="T49" s="18" t="s">
        <v>13</v>
      </c>
      <c r="U49" s="27">
        <v>21.428012046753</v>
      </c>
      <c r="V49" s="18" t="s">
        <v>13</v>
      </c>
    </row>
    <row r="50" spans="1:22" ht="12.75">
      <c r="A50" s="34"/>
      <c r="B50" s="35"/>
      <c r="C50" s="36"/>
      <c r="D50" s="37"/>
      <c r="E50" s="36"/>
      <c r="F50" s="37"/>
      <c r="G50" s="36"/>
      <c r="H50" s="37"/>
      <c r="I50" s="36"/>
      <c r="J50" s="37"/>
      <c r="K50" s="36"/>
      <c r="L50" s="37"/>
      <c r="M50" s="36"/>
      <c r="N50" s="37"/>
      <c r="O50" s="36"/>
      <c r="P50" s="37"/>
      <c r="Q50" s="36"/>
      <c r="R50" s="37"/>
      <c r="S50" s="36"/>
      <c r="T50" s="37"/>
      <c r="U50" s="36"/>
      <c r="V50" s="37"/>
    </row>
    <row r="51" spans="1:22" ht="12.75">
      <c r="A51" s="38" t="s">
        <v>51</v>
      </c>
      <c r="B51" s="39"/>
      <c r="C51" s="40">
        <f>IF(COUNTBLANK(C16:C49)&gt;15,"",AVERAGE(C16:C49))</f>
        <v>79.86329389294615</v>
      </c>
      <c r="D51" s="41">
        <f>IF(C51="","m","")</f>
      </c>
      <c r="E51" s="40">
        <f>IF(COUNTBLANK(E16:E49)&gt;15,"",AVERAGE(E16:E49))</f>
        <v>84.8273420881894</v>
      </c>
      <c r="F51" s="41">
        <f>IF(E51="","m","")</f>
      </c>
      <c r="G51" s="40">
        <f>IF(COUNTBLANK(G16:G49)&gt;15,"",AVERAGE(G16:G49))</f>
        <v>48.74116175719775</v>
      </c>
      <c r="H51" s="41">
        <f>IF(G51="","m","")</f>
      </c>
      <c r="I51" s="40">
        <f>IF(COUNTBLANK(I16:I49)&gt;15,"",AVERAGE(I16:I49))</f>
        <v>51.96566525316242</v>
      </c>
      <c r="J51" s="41">
        <f>IF(I51="","m","")</f>
      </c>
      <c r="K51" s="40">
        <f>IF(COUNTBLANK(K16:K49)&gt;15,"",AVERAGE(K16:K49))</f>
        <v>42.88355097834389</v>
      </c>
      <c r="L51" s="41">
        <f>IF(K51="","m","")</f>
      </c>
      <c r="M51" s="40">
        <f>IF(COUNTBLANK(M16:M49)&gt;15,"",AVERAGE(M16:M49))</f>
        <v>45.504166715316195</v>
      </c>
      <c r="N51" s="41">
        <f>IF(M51="","m","")</f>
      </c>
      <c r="O51" s="40">
        <f>AVERAGE(O16:O49)</f>
        <v>9.893780012046541</v>
      </c>
      <c r="P51" s="41">
        <f>IF(O51="","m","")</f>
      </c>
      <c r="Q51" s="40">
        <f>AVERAGE(Q16:Q49)</f>
        <v>12.188235906604612</v>
      </c>
      <c r="R51" s="41">
        <f>IF(Q51="","m","")</f>
      </c>
      <c r="S51" s="40">
        <f>IF(COUNTBLANK(S16:S49)&gt;15,"",AVERAGE(S16:S49))</f>
        <v>10.377057248643743</v>
      </c>
      <c r="T51" s="41">
        <f>IF(S51="","m","")</f>
      </c>
      <c r="U51" s="40">
        <f>IF(COUNTBLANK(U16:U49)&gt;15,"",AVERAGE(U16:U49))</f>
        <v>11.643147455831002</v>
      </c>
      <c r="V51" s="41">
        <f>IF(U51="","m","")</f>
      </c>
    </row>
    <row r="52" spans="1:22" ht="12.75">
      <c r="A52" s="38" t="s">
        <v>52</v>
      </c>
      <c r="B52" s="39"/>
      <c r="C52" s="40">
        <f>IF(COUNTBLANK(C16:C49)&gt;15,"",AVERAGE(C17,C18,C21,C22,C24,C25,C26,C27,C28,C30,C32,C35,C37,C40,C41,C42,C43,C44,C45,C23,C48))</f>
        <v>79.75091744566534</v>
      </c>
      <c r="D52" s="41">
        <f>IF(C52="","m","")</f>
      </c>
      <c r="E52" s="40">
        <f>IF(COUNTBLANK(E16:E49)&gt;15,"",AVERAGE(E17,E18,E21,E22,E24,E25,E26,E27,E28,E30,E32,E35,E37,E40,E41,E42,E43,E44,E45,E23,E48))</f>
        <v>85.44429512233765</v>
      </c>
      <c r="F52" s="41">
        <f>IF(E52="","m","")</f>
      </c>
      <c r="G52" s="40">
        <f>IF(COUNTBLANK(G16:G49)&gt;15,"",AVERAGE(G17,G18,G21,G22,G24,G25,G26,G27,G28,G30,G32,G35,G37,G40,G41,G42,G43,G44,G45,G23,G48))</f>
        <v>42.44155909231513</v>
      </c>
      <c r="H52" s="41">
        <f>IF(G52="","m","")</f>
      </c>
      <c r="I52" s="40">
        <f>IF(COUNTBLANK(I16:I49)&gt;15,"",AVERAGE(I17,I18,I21,I22,I24,I25,I26,I27,I28,I30,I32,I35,I37,I40,I41,I42,I43,I44,I45,I23,I48))</f>
        <v>45.69029200269938</v>
      </c>
      <c r="J52" s="41">
        <f>IF(I52="","m","")</f>
      </c>
      <c r="K52" s="40">
        <f>IF(COUNTBLANK(K16:K49)&gt;15,"",AVERAGE(K17,K18,K21,K22,K24,K25,K26,K27,K28,K30,K32,K35,K37,K40,K41,K42,K43,K44,K45,K23,K48))</f>
        <v>52.47708323000507</v>
      </c>
      <c r="L52" s="41">
        <f>IF(K52="","m","")</f>
      </c>
      <c r="M52" s="40">
        <f>IF(COUNTBLANK(M16:M49)&gt;15,"",AVERAGE(M17,M18,M21,M22,M24,M25,M26,M27,M28,M30,M32,M35,M37,M40,M41,M42,M43,M44,M45,M23,M48))</f>
        <v>50.85855776457822</v>
      </c>
      <c r="N52" s="41">
        <f>IF(M52="","m","")</f>
      </c>
      <c r="O52" s="40">
        <f>AVERAGE(O17,O18,O21,O22,O24,O25,O26,O27,O28,O30,O32,O35,O37,O40,O41,O42,O43,O44,O45,O23,O48)</f>
        <v>9.601249924910926</v>
      </c>
      <c r="P52" s="41">
        <f>IF(O52="","m","")</f>
      </c>
      <c r="Q52" s="40">
        <f>AVERAGE(Q17,Q18,Q21,Q22,Q24,Q25,Q26,Q27,Q28,Q30,Q32,Q35,Q37,Q40,Q41,Q42,Q43,Q44,Q45,Q23,Q48)</f>
        <v>9.884480919816433</v>
      </c>
      <c r="R52" s="41">
        <f>IF(Q52="","m","")</f>
      </c>
      <c r="S52" s="40">
        <f>IF(COUNTBLANK(S16:S49)&gt;15,"",AVERAGE(S17,S18,S21,S22,S24,S25,S26,S27,S28,S30,S32,S35,S37,S40,S41,S42,S43,S44,S45,S23,S48))</f>
        <v>10.61198369823879</v>
      </c>
      <c r="T52" s="41">
        <f>IF(S52="","m","")</f>
      </c>
      <c r="U52" s="40">
        <f>IF(COUNTBLANK(U16:U49)&gt;15,"",AVERAGE(U17,U18,U21,U22,U24,U25,U26,U27,U28,U30,U32,U35,U37,U40,U41,U42,U43,U44,U45,U23,U48))</f>
        <v>8.741960668753112</v>
      </c>
      <c r="V52" s="41">
        <f>IF(U52="","m","")</f>
      </c>
    </row>
    <row r="53" spans="1:22" ht="12.75">
      <c r="A53" s="34"/>
      <c r="B53" s="35"/>
      <c r="C53" s="42"/>
      <c r="D53" s="43"/>
      <c r="E53" s="42"/>
      <c r="F53" s="43"/>
      <c r="G53" s="42"/>
      <c r="H53" s="43"/>
      <c r="I53" s="42"/>
      <c r="J53" s="43"/>
      <c r="K53" s="42"/>
      <c r="L53" s="43"/>
      <c r="M53" s="42"/>
      <c r="N53" s="43"/>
      <c r="O53" s="42"/>
      <c r="P53" s="43"/>
      <c r="Q53" s="42"/>
      <c r="R53" s="43"/>
      <c r="S53" s="42"/>
      <c r="T53" s="43"/>
      <c r="U53" s="42"/>
      <c r="V53" s="43"/>
    </row>
    <row r="54" spans="1:22" ht="12.75">
      <c r="A54" s="34" t="s">
        <v>53</v>
      </c>
      <c r="B54" s="35"/>
      <c r="C54" s="36"/>
      <c r="D54" s="37"/>
      <c r="E54" s="36"/>
      <c r="F54" s="37"/>
      <c r="G54" s="36"/>
      <c r="H54" s="37"/>
      <c r="I54" s="36"/>
      <c r="J54" s="37"/>
      <c r="K54" s="36"/>
      <c r="L54" s="37"/>
      <c r="M54" s="36"/>
      <c r="N54" s="37"/>
      <c r="O54" s="36"/>
      <c r="P54" s="37"/>
      <c r="Q54" s="36"/>
      <c r="R54" s="37"/>
      <c r="S54" s="36"/>
      <c r="T54" s="37"/>
      <c r="U54" s="36"/>
      <c r="V54" s="37"/>
    </row>
    <row r="55" spans="1:22" ht="12.75">
      <c r="A55" s="31" t="s">
        <v>54</v>
      </c>
      <c r="B55" s="30"/>
      <c r="C55" s="27"/>
      <c r="D55" s="20" t="s">
        <v>12</v>
      </c>
      <c r="E55" s="27"/>
      <c r="F55" s="20" t="s">
        <v>12</v>
      </c>
      <c r="G55" s="27"/>
      <c r="H55" s="20" t="s">
        <v>12</v>
      </c>
      <c r="I55" s="27"/>
      <c r="J55" s="20" t="s">
        <v>12</v>
      </c>
      <c r="K55" s="27"/>
      <c r="L55" s="20" t="s">
        <v>12</v>
      </c>
      <c r="M55" s="27"/>
      <c r="N55" s="20" t="s">
        <v>12</v>
      </c>
      <c r="O55" s="27"/>
      <c r="P55" s="20" t="s">
        <v>12</v>
      </c>
      <c r="Q55" s="27"/>
      <c r="R55" s="20" t="s">
        <v>12</v>
      </c>
      <c r="S55" s="27"/>
      <c r="T55" s="20" t="s">
        <v>12</v>
      </c>
      <c r="U55" s="27"/>
      <c r="V55" s="20" t="s">
        <v>12</v>
      </c>
    </row>
    <row r="56" spans="1:22" ht="12.75">
      <c r="A56" s="31" t="s">
        <v>55</v>
      </c>
      <c r="B56" s="30"/>
      <c r="C56" s="17"/>
      <c r="D56" s="18" t="s">
        <v>12</v>
      </c>
      <c r="E56" s="17"/>
      <c r="F56" s="18" t="s">
        <v>12</v>
      </c>
      <c r="G56" s="17"/>
      <c r="H56" s="18" t="s">
        <v>12</v>
      </c>
      <c r="I56" s="17">
        <v>60.949383801233</v>
      </c>
      <c r="J56" s="18" t="s">
        <v>13</v>
      </c>
      <c r="K56" s="17"/>
      <c r="L56" s="18" t="s">
        <v>12</v>
      </c>
      <c r="M56" s="17">
        <v>5.1371787048579</v>
      </c>
      <c r="N56" s="18" t="s">
        <v>13</v>
      </c>
      <c r="O56" s="17"/>
      <c r="P56" s="18" t="s">
        <v>12</v>
      </c>
      <c r="Q56" s="17"/>
      <c r="R56" s="18" t="s">
        <v>12</v>
      </c>
      <c r="S56" s="17"/>
      <c r="T56" s="18" t="s">
        <v>12</v>
      </c>
      <c r="U56" s="17">
        <v>6.8753406081433</v>
      </c>
      <c r="V56" s="18" t="s">
        <v>13</v>
      </c>
    </row>
    <row r="57" spans="1:22" ht="12.75">
      <c r="A57" s="32" t="s">
        <v>56</v>
      </c>
      <c r="B57" s="44"/>
      <c r="C57" s="23"/>
      <c r="D57" s="25" t="s">
        <v>12</v>
      </c>
      <c r="E57" s="23"/>
      <c r="F57" s="25" t="s">
        <v>12</v>
      </c>
      <c r="G57" s="23"/>
      <c r="H57" s="25" t="s">
        <v>12</v>
      </c>
      <c r="I57" s="23">
        <v>44.201017993727</v>
      </c>
      <c r="J57" s="25" t="s">
        <v>13</v>
      </c>
      <c r="K57" s="23"/>
      <c r="L57" s="25" t="s">
        <v>12</v>
      </c>
      <c r="M57" s="23">
        <v>37.137214549056</v>
      </c>
      <c r="N57" s="25" t="s">
        <v>13</v>
      </c>
      <c r="O57" s="23"/>
      <c r="P57" s="25" t="s">
        <v>12</v>
      </c>
      <c r="Q57" s="23">
        <v>5.8272602212073</v>
      </c>
      <c r="R57" s="25" t="s">
        <v>13</v>
      </c>
      <c r="S57" s="23"/>
      <c r="T57" s="25" t="s">
        <v>12</v>
      </c>
      <c r="U57" s="23">
        <v>3.1066032025532</v>
      </c>
      <c r="V57" s="25" t="s">
        <v>13</v>
      </c>
    </row>
    <row r="58" spans="1:22" ht="12.75">
      <c r="A58" s="32" t="s">
        <v>57</v>
      </c>
      <c r="B58" s="44"/>
      <c r="C58" s="23"/>
      <c r="D58" s="25" t="s">
        <v>12</v>
      </c>
      <c r="E58" s="23">
        <v>74.846532805531</v>
      </c>
      <c r="F58" s="25" t="s">
        <v>13</v>
      </c>
      <c r="G58" s="23"/>
      <c r="H58" s="25" t="s">
        <v>12</v>
      </c>
      <c r="I58" s="23">
        <v>57.422398380747</v>
      </c>
      <c r="J58" s="25" t="s">
        <v>13</v>
      </c>
      <c r="K58" s="23"/>
      <c r="L58" s="25" t="s">
        <v>12</v>
      </c>
      <c r="M58" s="23">
        <v>17.424134424783</v>
      </c>
      <c r="N58" s="25" t="s">
        <v>13</v>
      </c>
      <c r="O58" s="23"/>
      <c r="P58" s="25" t="s">
        <v>12</v>
      </c>
      <c r="Q58" s="23">
        <v>0.72112367856604</v>
      </c>
      <c r="R58" s="25" t="s">
        <v>13</v>
      </c>
      <c r="S58" s="23"/>
      <c r="T58" s="25" t="s">
        <v>12</v>
      </c>
      <c r="U58" s="23"/>
      <c r="V58" s="25" t="s">
        <v>18</v>
      </c>
    </row>
    <row r="59" spans="1:22" ht="12.75">
      <c r="A59" s="45" t="s">
        <v>58</v>
      </c>
      <c r="B59" s="46"/>
      <c r="C59" s="27"/>
      <c r="D59" s="20" t="s">
        <v>12</v>
      </c>
      <c r="E59" s="27"/>
      <c r="F59" s="20" t="s">
        <v>12</v>
      </c>
      <c r="G59" s="27"/>
      <c r="H59" s="20" t="s">
        <v>12</v>
      </c>
      <c r="I59" s="27"/>
      <c r="J59" s="20" t="s">
        <v>12</v>
      </c>
      <c r="K59" s="27"/>
      <c r="L59" s="20" t="s">
        <v>12</v>
      </c>
      <c r="M59" s="27"/>
      <c r="N59" s="20" t="s">
        <v>12</v>
      </c>
      <c r="O59" s="27"/>
      <c r="P59" s="20" t="s">
        <v>12</v>
      </c>
      <c r="Q59" s="27"/>
      <c r="R59" s="20" t="s">
        <v>12</v>
      </c>
      <c r="S59" s="27"/>
      <c r="T59" s="20" t="s">
        <v>12</v>
      </c>
      <c r="U59" s="27"/>
      <c r="V59" s="20" t="s">
        <v>12</v>
      </c>
    </row>
    <row r="60" spans="1:22" ht="12.75">
      <c r="A60" s="31" t="s">
        <v>59</v>
      </c>
      <c r="B60" s="30"/>
      <c r="C60" s="27"/>
      <c r="D60" s="20" t="s">
        <v>12</v>
      </c>
      <c r="E60" s="27">
        <v>63.198564986296</v>
      </c>
      <c r="F60" s="20" t="s">
        <v>13</v>
      </c>
      <c r="G60" s="27"/>
      <c r="H60" s="20" t="s">
        <v>12</v>
      </c>
      <c r="I60" s="27">
        <v>36.253915634804</v>
      </c>
      <c r="J60" s="20" t="s">
        <v>13</v>
      </c>
      <c r="K60" s="27"/>
      <c r="L60" s="20" t="s">
        <v>12</v>
      </c>
      <c r="M60" s="27">
        <v>26.944672303064</v>
      </c>
      <c r="N60" s="20" t="s">
        <v>13</v>
      </c>
      <c r="O60" s="27"/>
      <c r="P60" s="20" t="s">
        <v>12</v>
      </c>
      <c r="Q60" s="27"/>
      <c r="R60" s="20" t="s">
        <v>18</v>
      </c>
      <c r="S60" s="27"/>
      <c r="T60" s="20" t="s">
        <v>12</v>
      </c>
      <c r="U60" s="27"/>
      <c r="V60" s="20" t="s">
        <v>18</v>
      </c>
    </row>
    <row r="61" spans="1:22" ht="12.75">
      <c r="A61" s="32" t="s">
        <v>60</v>
      </c>
      <c r="B61" s="33"/>
      <c r="C61" s="23"/>
      <c r="D61" s="25" t="s">
        <v>12</v>
      </c>
      <c r="E61" s="23">
        <v>84.948284123944</v>
      </c>
      <c r="F61" s="25" t="s">
        <v>13</v>
      </c>
      <c r="G61" s="23"/>
      <c r="H61" s="25" t="s">
        <v>12</v>
      </c>
      <c r="I61" s="23">
        <v>67.135735647212</v>
      </c>
      <c r="J61" s="25" t="s">
        <v>13</v>
      </c>
      <c r="K61" s="23"/>
      <c r="L61" s="25" t="s">
        <v>12</v>
      </c>
      <c r="M61" s="23">
        <v>23.168783178425</v>
      </c>
      <c r="N61" s="25" t="s">
        <v>13</v>
      </c>
      <c r="O61" s="23"/>
      <c r="P61" s="25" t="s">
        <v>12</v>
      </c>
      <c r="Q61" s="23">
        <v>5.8960800182482</v>
      </c>
      <c r="R61" s="25" t="s">
        <v>13</v>
      </c>
      <c r="S61" s="23"/>
      <c r="T61" s="25" t="s">
        <v>12</v>
      </c>
      <c r="U61" s="23">
        <v>5.8960800182482</v>
      </c>
      <c r="V61" s="25" t="s">
        <v>13</v>
      </c>
    </row>
    <row r="62" spans="1:22" ht="12.75">
      <c r="A62" s="32" t="s">
        <v>61</v>
      </c>
      <c r="B62" s="33">
        <v>2</v>
      </c>
      <c r="C62" s="23"/>
      <c r="D62" s="25" t="s">
        <v>12</v>
      </c>
      <c r="E62" s="23"/>
      <c r="F62" s="25" t="s">
        <v>12</v>
      </c>
      <c r="G62" s="23"/>
      <c r="H62" s="25" t="s">
        <v>12</v>
      </c>
      <c r="I62" s="23">
        <v>51.175531966512</v>
      </c>
      <c r="J62" s="25" t="s">
        <v>13</v>
      </c>
      <c r="K62" s="23"/>
      <c r="L62" s="25" t="s">
        <v>12</v>
      </c>
      <c r="M62" s="23">
        <v>26.560692947093</v>
      </c>
      <c r="N62" s="25" t="s">
        <v>13</v>
      </c>
      <c r="O62" s="23"/>
      <c r="P62" s="25" t="s">
        <v>12</v>
      </c>
      <c r="Q62" s="23">
        <v>5.968467620636</v>
      </c>
      <c r="R62" s="25" t="s">
        <v>13</v>
      </c>
      <c r="S62" s="23"/>
      <c r="T62" s="25" t="s">
        <v>12</v>
      </c>
      <c r="U62" s="23">
        <v>5.968467620636</v>
      </c>
      <c r="V62" s="25" t="s">
        <v>13</v>
      </c>
    </row>
    <row r="63" spans="1:22" ht="12.75">
      <c r="A63" s="45" t="s">
        <v>62</v>
      </c>
      <c r="B63" s="30"/>
      <c r="C63" s="27"/>
      <c r="D63" s="20" t="s">
        <v>12</v>
      </c>
      <c r="E63" s="27"/>
      <c r="F63" s="20" t="s">
        <v>12</v>
      </c>
      <c r="G63" s="27"/>
      <c r="H63" s="20" t="s">
        <v>12</v>
      </c>
      <c r="I63" s="27"/>
      <c r="J63" s="20" t="s">
        <v>12</v>
      </c>
      <c r="K63" s="27"/>
      <c r="L63" s="20" t="s">
        <v>12</v>
      </c>
      <c r="M63" s="27"/>
      <c r="N63" s="20" t="s">
        <v>12</v>
      </c>
      <c r="O63" s="27"/>
      <c r="P63" s="20" t="s">
        <v>12</v>
      </c>
      <c r="Q63" s="27"/>
      <c r="R63" s="20" t="s">
        <v>12</v>
      </c>
      <c r="S63" s="27"/>
      <c r="T63" s="20" t="s">
        <v>12</v>
      </c>
      <c r="U63" s="27"/>
      <c r="V63" s="20" t="s">
        <v>12</v>
      </c>
    </row>
    <row r="64" spans="1:22" ht="12.75">
      <c r="A64" s="45" t="s">
        <v>63</v>
      </c>
      <c r="B64" s="30"/>
      <c r="C64" s="17"/>
      <c r="D64" s="18" t="s">
        <v>12</v>
      </c>
      <c r="E64" s="17"/>
      <c r="F64" s="18" t="s">
        <v>12</v>
      </c>
      <c r="G64" s="17"/>
      <c r="H64" s="18" t="s">
        <v>12</v>
      </c>
      <c r="I64" s="17"/>
      <c r="J64" s="18" t="s">
        <v>12</v>
      </c>
      <c r="K64" s="17"/>
      <c r="L64" s="18" t="s">
        <v>12</v>
      </c>
      <c r="M64" s="17"/>
      <c r="N64" s="18" t="s">
        <v>12</v>
      </c>
      <c r="O64" s="17"/>
      <c r="P64" s="18" t="s">
        <v>12</v>
      </c>
      <c r="Q64" s="17"/>
      <c r="R64" s="18" t="s">
        <v>12</v>
      </c>
      <c r="S64" s="17"/>
      <c r="T64" s="18" t="s">
        <v>12</v>
      </c>
      <c r="U64" s="17"/>
      <c r="V64" s="18" t="s">
        <v>12</v>
      </c>
    </row>
    <row r="65" spans="1:22" ht="12.75">
      <c r="A65" s="34"/>
      <c r="B65" s="35"/>
      <c r="C65" s="42"/>
      <c r="D65" s="43"/>
      <c r="E65" s="42"/>
      <c r="F65" s="43"/>
      <c r="G65" s="42"/>
      <c r="H65" s="43"/>
      <c r="I65" s="42"/>
      <c r="J65" s="43"/>
      <c r="K65" s="42"/>
      <c r="L65" s="43"/>
      <c r="M65" s="42"/>
      <c r="N65" s="43"/>
      <c r="O65" s="42"/>
      <c r="P65" s="43"/>
      <c r="Q65" s="42"/>
      <c r="R65" s="43"/>
      <c r="S65" s="42"/>
      <c r="T65" s="43"/>
      <c r="U65" s="42"/>
      <c r="V65" s="43"/>
    </row>
    <row r="66" spans="1:22" ht="13.5" thickBot="1">
      <c r="A66" s="47" t="s">
        <v>64</v>
      </c>
      <c r="B66" s="48"/>
      <c r="C66" s="49">
        <f>IF(COUNTBLANK(C57:C59)&gt;1,"",AVERAGE(C16,C19,C25,C26,C32,C33,C34,C36,C44,C47,C48,C49,C55,C56,C57,C59,C60,C62,C63,C64))</f>
      </c>
      <c r="D66" s="50" t="str">
        <f>IF(C66="","m","")</f>
        <v>m</v>
      </c>
      <c r="E66" s="49">
        <f>IF(COUNTBLANK(E57:E59)&gt;1,"",AVERAGE(E16,E19,E25,E26,E32,E33,E34,E36,E44,E47,E48,E49,E55,E56,E57,E59,E60,E62,E63,E64))</f>
      </c>
      <c r="F66" s="50" t="str">
        <f>IF(E66="","m","")</f>
        <v>m</v>
      </c>
      <c r="G66" s="49">
        <f>IF(COUNTBLANK(G57:G59)&gt;1,"",AVERAGE(G16,G19,G25,G26,G32,G33,G34,G36,G44,G47,G48,G49,G55,G56,G57,G59,G60,G62,G63,G64))</f>
      </c>
      <c r="H66" s="50" t="str">
        <f>IF(G66="","m","")</f>
        <v>m</v>
      </c>
      <c r="I66" s="49">
        <f>IF(COUNTBLANK(I57:I59)&gt;1,"",AVERAGE(I16,I19,I25,I26,I32,I33,I34,I36,I47,I48,I49,I55,I56,I57,I59,I60,I62,I63,I64))</f>
        <v>56.16537991132843</v>
      </c>
      <c r="J66" s="50">
        <f>IF(I66="","m","")</f>
      </c>
      <c r="K66" s="49">
        <f>IF(COUNTBLANK(K57:K59)&gt;1,"",AVERAGE(K16,K19,K25,K26,K32,K33,K34,K36,K47,K48,K49,K55,K56,K57,K59,K60,K62,K63,K64))</f>
      </c>
      <c r="L66" s="50" t="str">
        <f>IF(K66="","m","")</f>
        <v>m</v>
      </c>
      <c r="M66" s="49">
        <f>IF(COUNTBLANK(M57:M59)&gt;1,"",AVERAGE(M16,M19,M25,M26,M32,M33,M34,M36,M47,M48,M49,M55,M56,M57,M59,M60,M62,M63,M64))</f>
        <v>31.616006545553073</v>
      </c>
      <c r="N66" s="50">
        <f>IF(M66="","m","")</f>
      </c>
      <c r="O66" s="49">
        <f>IF(COUNTBLANK(O57:O59)&gt;1,"",AVERAGE(O16,O19,O25,O26,O32,O33,O34,O36,O47,O48,O49,O55,O56,O57,O59,O60,O62,O63,O64))</f>
      </c>
      <c r="P66" s="50" t="str">
        <f>IF(O66="","m","")</f>
        <v>m</v>
      </c>
      <c r="Q66" s="49">
        <f>IF(COUNTBLANK(Q57:Q59)&gt;1,"",AVERAGE(Q16,Q19,Q25,Q26,Q32,Q33,Q34,Q36,Q47,Q48,Q49,Q55,Q56,Q57,Q59,Q60,Q62,Q63,Q64))</f>
        <v>16.236395783631334</v>
      </c>
      <c r="R66" s="50">
        <f>IF(Q66="","m","")</f>
      </c>
      <c r="S66" s="49">
        <f>IF(COUNTBLANK(S57:S59)&gt;1,"",AVERAGE(S16,S19,S25,S26,S32,S33,S34,S36,S47,S48,S49,S55,S56,S57,S59,S60,S62,S63,S64))</f>
      </c>
      <c r="T66" s="50" t="str">
        <f>IF(S66="","m","")</f>
        <v>m</v>
      </c>
      <c r="U66" s="49">
        <f>IF(COUNTBLANK(U57:U59)&gt;1,"",AVERAGE(U16,U19,U25,U26,U32,U33,U34,U36,U44,U47,U48,U49,U55,U56,U57,U59,U60,U62,U63,U64))</f>
      </c>
      <c r="V66" s="50" t="str">
        <f>IF(U66="","m","")</f>
        <v>m</v>
      </c>
    </row>
    <row r="67" spans="1:22" ht="12.75">
      <c r="A67" s="51" t="s">
        <v>65</v>
      </c>
      <c r="B67" s="52"/>
      <c r="C67" s="53"/>
      <c r="D67" s="54"/>
      <c r="E67" s="53"/>
      <c r="F67" s="54"/>
      <c r="G67" s="53"/>
      <c r="H67" s="54"/>
      <c r="I67" s="53"/>
      <c r="J67" s="54"/>
      <c r="K67" s="53"/>
      <c r="L67" s="54"/>
      <c r="M67" s="53"/>
      <c r="N67" s="54"/>
      <c r="O67" s="53"/>
      <c r="P67" s="54"/>
      <c r="Q67" s="53"/>
      <c r="R67" s="54"/>
      <c r="S67" s="53"/>
      <c r="T67" s="54"/>
      <c r="U67" s="53"/>
      <c r="V67" s="54"/>
    </row>
    <row r="68" spans="1:32" ht="12.75">
      <c r="A68" s="55" t="s">
        <v>66</v>
      </c>
      <c r="S68" s="56"/>
      <c r="X68" s="4"/>
      <c r="Z68" s="4"/>
      <c r="AB68" s="4"/>
      <c r="AD68" s="4"/>
      <c r="AF68" s="4"/>
    </row>
    <row r="69" spans="1:32" ht="12.75">
      <c r="A69" s="55" t="s">
        <v>67</v>
      </c>
      <c r="S69" s="56"/>
      <c r="X69" s="4"/>
      <c r="Z69" s="4"/>
      <c r="AB69" s="4"/>
      <c r="AD69" s="4"/>
      <c r="AF69" s="4"/>
    </row>
    <row r="70" spans="1:22" ht="26.25" customHeight="1">
      <c r="A70" s="71" t="s">
        <v>68</v>
      </c>
      <c r="B70" s="71"/>
      <c r="C70" s="71"/>
      <c r="D70" s="71"/>
      <c r="E70" s="71"/>
      <c r="F70" s="71"/>
      <c r="G70" s="71"/>
      <c r="H70" s="71"/>
      <c r="I70" s="71"/>
      <c r="J70" s="71"/>
      <c r="K70" s="71"/>
      <c r="L70" s="71"/>
      <c r="M70" s="71"/>
      <c r="N70" s="71"/>
      <c r="O70" s="71"/>
      <c r="P70" s="71"/>
      <c r="Q70" s="71"/>
      <c r="R70" s="71"/>
      <c r="S70" s="71"/>
      <c r="T70" s="71"/>
      <c r="U70" s="71"/>
      <c r="V70" s="71"/>
    </row>
    <row r="71" ht="12.75">
      <c r="A71" s="57" t="s">
        <v>69</v>
      </c>
    </row>
  </sheetData>
  <sheetProtection/>
  <mergeCells count="32">
    <mergeCell ref="M14:N14"/>
    <mergeCell ref="O14:P14"/>
    <mergeCell ref="Q14:R14"/>
    <mergeCell ref="S14:T14"/>
    <mergeCell ref="U14:V14"/>
    <mergeCell ref="U13:V13"/>
    <mergeCell ref="C14:D14"/>
    <mergeCell ref="E14:F14"/>
    <mergeCell ref="G14:H14"/>
    <mergeCell ref="I14:J14"/>
    <mergeCell ref="K14:L14"/>
    <mergeCell ref="C13:D13"/>
    <mergeCell ref="E13:F13"/>
    <mergeCell ref="G13:H13"/>
    <mergeCell ref="I13:J13"/>
    <mergeCell ref="K13:L13"/>
    <mergeCell ref="C12:F12"/>
    <mergeCell ref="G12:J12"/>
    <mergeCell ref="K12:N12"/>
    <mergeCell ref="O12:R12"/>
    <mergeCell ref="S12:V12"/>
    <mergeCell ref="A70:V70"/>
    <mergeCell ref="M13:N13"/>
    <mergeCell ref="O13:P13"/>
    <mergeCell ref="Q13:R13"/>
    <mergeCell ref="S13:T13"/>
    <mergeCell ref="C10:N10"/>
    <mergeCell ref="O10:V10"/>
    <mergeCell ref="C11:F11"/>
    <mergeCell ref="G11:N11"/>
    <mergeCell ref="O11:R11"/>
    <mergeCell ref="S11:V11"/>
  </mergeCells>
  <conditionalFormatting sqref="C16:C49">
    <cfRule type="containsText" priority="10" dxfId="0" operator="containsText" text="NA">
      <formula>NOT(ISERROR(SEARCH("NA",C16)))</formula>
    </cfRule>
  </conditionalFormatting>
  <conditionalFormatting sqref="E16:E49">
    <cfRule type="containsText" priority="9" dxfId="0" operator="containsText" text="NA">
      <formula>NOT(ISERROR(SEARCH("NA",E16)))</formula>
    </cfRule>
  </conditionalFormatting>
  <conditionalFormatting sqref="G16:G49">
    <cfRule type="containsText" priority="8" dxfId="0" operator="containsText" text="NA">
      <formula>NOT(ISERROR(SEARCH("NA",G16)))</formula>
    </cfRule>
  </conditionalFormatting>
  <conditionalFormatting sqref="I16:I49">
    <cfRule type="containsText" priority="7" dxfId="0" operator="containsText" text="NA">
      <formula>NOT(ISERROR(SEARCH("NA",I16)))</formula>
    </cfRule>
  </conditionalFormatting>
  <conditionalFormatting sqref="K16:K49">
    <cfRule type="containsText" priority="6" dxfId="0" operator="containsText" text="NA">
      <formula>NOT(ISERROR(SEARCH("NA",K16)))</formula>
    </cfRule>
  </conditionalFormatting>
  <conditionalFormatting sqref="M16:M49">
    <cfRule type="containsText" priority="5" dxfId="0" operator="containsText" text="NA">
      <formula>NOT(ISERROR(SEARCH("NA",M16)))</formula>
    </cfRule>
  </conditionalFormatting>
  <conditionalFormatting sqref="O16:O49">
    <cfRule type="containsText" priority="4" dxfId="0" operator="containsText" text="NA">
      <formula>NOT(ISERROR(SEARCH("NA",O16)))</formula>
    </cfRule>
  </conditionalFormatting>
  <conditionalFormatting sqref="Q16:Q49">
    <cfRule type="containsText" priority="3" dxfId="0" operator="containsText" text="NA">
      <formula>NOT(ISERROR(SEARCH("NA",Q16)))</formula>
    </cfRule>
  </conditionalFormatting>
  <conditionalFormatting sqref="S16:S49 U16:U49">
    <cfRule type="containsText" priority="2" dxfId="0" operator="containsText" text="NA">
      <formula>NOT(ISERROR(SEARCH("NA",S16)))</formula>
    </cfRule>
  </conditionalFormatting>
  <conditionalFormatting sqref="C55:C64 E55:E64 G55:G64 I55:I64 K55:K64 M55:M64 O55:O64 Q55:Q64 S55:S64 U55:U64">
    <cfRule type="containsText" priority="1" dxfId="0" operator="containsText" text="NA">
      <formula>NOT(ISERROR(SEARCH("NA",C55)))</formula>
    </cfRule>
  </conditionalFormatting>
  <hyperlinks>
    <hyperlink ref="A1" r:id="rId1" display="http://dx.doi.org/10.1787/eag-2015-en"/>
  </hyperlinks>
  <printOptions horizontalCentered="1"/>
  <pageMargins left="0.1968503937007874" right="0.1968503937007874" top="0.3937007874015748" bottom="0.1968503937007874" header="0.1968503937007874" footer="0"/>
  <pageSetup fitToHeight="2" horizontalDpi="600" verticalDpi="600" orientation="portrait" paperSize="9" scale="91" r:id="rId2"/>
  <headerFooter>
    <oddHeader>&amp;L&amp;"Arial,Italic"&amp;8&amp;F&amp;A&amp;R&amp;"Arial,Italic"&amp;8&amp;D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2015-11-18T09:41:32Z</dcterms:created>
  <dcterms:modified xsi:type="dcterms:W3CDTF">2015-11-26T15:12:06Z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