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25"/>
  </bookViews>
  <sheets>
    <sheet name="fr-g6-21" sheetId="9" r:id="rId1"/>
  </sheets>
  <definedNames>
    <definedName name="footnotes" localSheetId="0">'fr-g6-21'!$A$19:$A$20</definedName>
    <definedName name="Notes" localSheetId="0">'fr-g6-21'!$A$19</definedName>
    <definedName name="Source" localSheetId="0">'fr-g6-21'!$A$20</definedName>
    <definedName name="title" localSheetId="0">'fr-g6-21'!$A$6</definedName>
    <definedName name="Title_" localSheetId="0">'fr-g6-21'!$A$6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1" i="9" l="1"/>
  <c r="AC33" i="9"/>
  <c r="AC32" i="9"/>
  <c r="AC30" i="9"/>
  <c r="AC34" i="9"/>
  <c r="AC27" i="9"/>
  <c r="AC24" i="9"/>
  <c r="AC25" i="9"/>
  <c r="AC26" i="9"/>
  <c r="AC28" i="9"/>
  <c r="AA41" i="9"/>
  <c r="AA40" i="9"/>
  <c r="AA39" i="9"/>
  <c r="AA36" i="9"/>
  <c r="AA37" i="9"/>
  <c r="AA31" i="9"/>
  <c r="AA33" i="9"/>
  <c r="AA32" i="9"/>
  <c r="AA30" i="9"/>
  <c r="AA34" i="9"/>
  <c r="AA27" i="9"/>
  <c r="AA24" i="9"/>
  <c r="AA25" i="9"/>
  <c r="AA26" i="9"/>
  <c r="AA28" i="9"/>
  <c r="AB24" i="9"/>
  <c r="AB33" i="9"/>
  <c r="AB32" i="9"/>
  <c r="AB30" i="9"/>
  <c r="AB34" i="9"/>
  <c r="AB27" i="9"/>
  <c r="AB25" i="9"/>
  <c r="AB26" i="9"/>
  <c r="AB28" i="9"/>
  <c r="X42" i="9"/>
  <c r="W42" i="9"/>
  <c r="V42" i="9"/>
  <c r="U42" i="9"/>
  <c r="T42" i="9"/>
  <c r="S42" i="9"/>
  <c r="AA42" i="9" s="1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X38" i="9"/>
  <c r="W38" i="9"/>
  <c r="V38" i="9"/>
  <c r="U38" i="9"/>
  <c r="T38" i="9"/>
  <c r="S38" i="9"/>
  <c r="AA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X35" i="9"/>
  <c r="W35" i="9"/>
  <c r="V35" i="9"/>
  <c r="U35" i="9"/>
  <c r="T35" i="9"/>
  <c r="S35" i="9"/>
  <c r="AA35" i="9"/>
  <c r="R35" i="9"/>
  <c r="Q35" i="9"/>
  <c r="P35" i="9"/>
  <c r="O35" i="9"/>
  <c r="N35" i="9"/>
  <c r="M35" i="9"/>
  <c r="L35" i="9"/>
  <c r="K35" i="9"/>
  <c r="J35" i="9"/>
  <c r="AC35" i="9" s="1"/>
  <c r="I35" i="9"/>
  <c r="H35" i="9"/>
  <c r="G35" i="9"/>
  <c r="F35" i="9"/>
  <c r="AB35" i="9"/>
  <c r="X29" i="9"/>
  <c r="W29" i="9"/>
  <c r="V29" i="9"/>
  <c r="U29" i="9"/>
  <c r="T29" i="9"/>
  <c r="S29" i="9"/>
  <c r="AA29" i="9" s="1"/>
  <c r="R29" i="9"/>
  <c r="Q29" i="9"/>
  <c r="P29" i="9"/>
  <c r="O29" i="9"/>
  <c r="N29" i="9"/>
  <c r="M29" i="9"/>
  <c r="L29" i="9"/>
  <c r="K29" i="9"/>
  <c r="J29" i="9"/>
  <c r="AC29" i="9"/>
  <c r="I29" i="9"/>
  <c r="H29" i="9"/>
  <c r="G29" i="9"/>
  <c r="F29" i="9"/>
  <c r="AB29" i="9"/>
  <c r="E35" i="9"/>
  <c r="E29" i="9"/>
</calcChain>
</file>

<file path=xl/sharedStrings.xml><?xml version="1.0" encoding="utf-8"?>
<sst xmlns="http://schemas.openxmlformats.org/spreadsheetml/2006/main" count="76" uniqueCount="41">
  <si>
    <t>Pre-op score</t>
  </si>
  <si>
    <t>Mean</t>
  </si>
  <si>
    <t>SE</t>
  </si>
  <si>
    <t>Minimum</t>
  </si>
  <si>
    <t>25th percentile</t>
  </si>
  <si>
    <t>Median</t>
  </si>
  <si>
    <t>75th percentile</t>
  </si>
  <si>
    <t>Maximum</t>
  </si>
  <si>
    <t>Oxford Knee</t>
  </si>
  <si>
    <t>Hoos</t>
  </si>
  <si>
    <t>Koos</t>
  </si>
  <si>
    <t xml:space="preserve"> post-op score</t>
  </si>
  <si>
    <t>Change from pre-op score to  post-op score</t>
  </si>
  <si>
    <t>follow-up</t>
  </si>
  <si>
    <t>6-mo</t>
  </si>
  <si>
    <t>12-mo</t>
  </si>
  <si>
    <t>Tool</t>
  </si>
  <si>
    <t>Oxford hip</t>
  </si>
  <si>
    <t>Mean Adjusted</t>
  </si>
  <si>
    <t>SE Adjusted</t>
  </si>
  <si>
    <t>N</t>
  </si>
  <si>
    <t>AVERAGE</t>
  </si>
  <si>
    <t>CI (SEx3.92)</t>
  </si>
  <si>
    <t>pre</t>
  </si>
  <si>
    <t>post</t>
  </si>
  <si>
    <t>Canada-Manitoba</t>
  </si>
  <si>
    <t>Pays</t>
  </si>
  <si>
    <t>Australie-ACORN¹</t>
  </si>
  <si>
    <t>Finlande-Coxa</t>
  </si>
  <si>
    <t>Italie-Galeazzi¹</t>
  </si>
  <si>
    <t>Pays-Bas</t>
  </si>
  <si>
    <t>Suède</t>
  </si>
  <si>
    <t>1. mesures effectuées six mois après l’intervention</t>
  </si>
  <si>
    <t>Source : Collecte de données pilote sur les prothèses de la hanche/du genou (PaRIS).</t>
  </si>
  <si>
    <t>Angleterre¹</t>
  </si>
  <si>
    <t>6.21. Scores bruts moyens communiqués avant et après l’intervention au moyen des questionnaires OHS et HOOS-PS, 2013-16 (ou année la plus proche)</t>
  </si>
  <si>
    <t>Panorama de la santé 2019 - © OCDE 2019</t>
  </si>
  <si>
    <t>Chapitre 6</t>
  </si>
  <si>
    <t>Graphique 6.21. Scores bruts moyens communiqués avant et après l’intervention au moyen des questionnaires OHS et HOOS-PS, 2013-16 (ou année la plus proche)</t>
  </si>
  <si>
    <t>Version 1 - Dernière mise à jour : 18-Dec-2019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</si>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</sst>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9"/>
      <color theme="0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9BC2E6"/>
      </bottom>
      <diagonal/>
    </border>
    <border>
      <left/>
      <right style="thin">
        <color indexed="64"/>
      </right>
      <top/>
      <bottom style="thin">
        <color rgb="FF9BC2E6"/>
      </bottom>
      <diagonal/>
    </border>
    <border>
      <left/>
      <right/>
      <top/>
      <bottom style="thin">
        <color rgb="FF9BC2E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9BC2E6"/>
      </top>
      <bottom style="thin">
        <color indexed="64"/>
      </bottom>
      <diagonal/>
    </border>
    <border>
      <left/>
      <right style="thin">
        <color indexed="64"/>
      </right>
      <top style="thin">
        <color rgb="FF9BC2E6"/>
      </top>
      <bottom style="thin">
        <color indexed="64"/>
      </bottom>
      <diagonal/>
    </border>
    <border>
      <left/>
      <right/>
      <top style="thin">
        <color rgb="FF9BC2E6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2" fillId="0" borderId="0" xfId="0" applyFont="1"/>
    <xf numFmtId="0" fontId="0" fillId="0" borderId="7" xfId="0" applyFont="1" applyFill="1" applyBorder="1"/>
    <xf numFmtId="0" fontId="0" fillId="0" borderId="5" xfId="0" applyFont="1" applyFill="1" applyBorder="1"/>
    <xf numFmtId="0" fontId="1" fillId="4" borderId="6" xfId="0" applyFont="1" applyFill="1" applyBorder="1" applyAlignment="1">
      <alignment horizontal="center"/>
    </xf>
    <xf numFmtId="0" fontId="1" fillId="0" borderId="5" xfId="0" applyFont="1" applyBorder="1"/>
    <xf numFmtId="0" fontId="2" fillId="0" borderId="0" xfId="0" applyFont="1" applyBorder="1"/>
    <xf numFmtId="0" fontId="0" fillId="0" borderId="0" xfId="0" applyFont="1"/>
    <xf numFmtId="0" fontId="0" fillId="0" borderId="8" xfId="0" applyFont="1" applyBorder="1"/>
    <xf numFmtId="0" fontId="0" fillId="0" borderId="0" xfId="0" applyFont="1" applyBorder="1"/>
    <xf numFmtId="0" fontId="1" fillId="0" borderId="12" xfId="0" applyFont="1" applyBorder="1"/>
    <xf numFmtId="0" fontId="1" fillId="0" borderId="8" xfId="0" applyFont="1" applyBorder="1"/>
    <xf numFmtId="0" fontId="2" fillId="0" borderId="7" xfId="0" applyFont="1" applyBorder="1"/>
    <xf numFmtId="0" fontId="1" fillId="0" borderId="7" xfId="0" applyFont="1" applyFill="1" applyBorder="1"/>
    <xf numFmtId="2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6" borderId="0" xfId="0" applyFont="1" applyFill="1"/>
    <xf numFmtId="0" fontId="0" fillId="0" borderId="7" xfId="0" applyFont="1" applyBorder="1"/>
    <xf numFmtId="0" fontId="0" fillId="0" borderId="11" xfId="0" applyFont="1" applyBorder="1"/>
    <xf numFmtId="0" fontId="0" fillId="5" borderId="0" xfId="0" applyFont="1" applyFill="1"/>
    <xf numFmtId="0" fontId="0" fillId="6" borderId="7" xfId="0" applyFont="1" applyFill="1" applyBorder="1"/>
    <xf numFmtId="2" fontId="2" fillId="6" borderId="7" xfId="0" applyNumberFormat="1" applyFont="1" applyFill="1" applyBorder="1" applyAlignment="1">
      <alignment horizontal="center" wrapText="1"/>
    </xf>
    <xf numFmtId="0" fontId="0" fillId="6" borderId="11" xfId="0" applyFont="1" applyFill="1" applyBorder="1"/>
    <xf numFmtId="2" fontId="3" fillId="6" borderId="11" xfId="0" applyNumberFormat="1" applyFont="1" applyFill="1" applyBorder="1" applyAlignment="1">
      <alignment horizontal="center"/>
    </xf>
    <xf numFmtId="0" fontId="0" fillId="6" borderId="0" xfId="0" applyFont="1" applyFill="1" applyBorder="1"/>
    <xf numFmtId="2" fontId="2" fillId="6" borderId="0" xfId="0" applyNumberFormat="1" applyFont="1" applyFill="1" applyBorder="1" applyAlignment="1">
      <alignment horizontal="center" wrapText="1"/>
    </xf>
    <xf numFmtId="0" fontId="2" fillId="6" borderId="0" xfId="0" applyFont="1" applyFill="1"/>
    <xf numFmtId="0" fontId="6" fillId="0" borderId="7" xfId="0" applyFont="1" applyBorder="1"/>
    <xf numFmtId="0" fontId="5" fillId="0" borderId="7" xfId="0" applyFont="1" applyFill="1" applyBorder="1"/>
    <xf numFmtId="0" fontId="6" fillId="6" borderId="7" xfId="0" applyFont="1" applyFill="1" applyBorder="1"/>
    <xf numFmtId="2" fontId="5" fillId="6" borderId="7" xfId="0" applyNumberFormat="1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7" fillId="0" borderId="0" xfId="0" applyFont="1"/>
    <xf numFmtId="0" fontId="7" fillId="6" borderId="0" xfId="0" applyFont="1" applyFill="1"/>
    <xf numFmtId="0" fontId="8" fillId="6" borderId="0" xfId="0" applyFont="1" applyFill="1"/>
    <xf numFmtId="0" fontId="8" fillId="0" borderId="0" xfId="0" applyFont="1"/>
    <xf numFmtId="0" fontId="1" fillId="0" borderId="12" xfId="0" applyFont="1" applyFill="1" applyBorder="1"/>
    <xf numFmtId="0" fontId="1" fillId="0" borderId="11" xfId="0" applyFont="1" applyFill="1" applyBorder="1"/>
    <xf numFmtId="0" fontId="2" fillId="0" borderId="11" xfId="0" applyFont="1" applyBorder="1"/>
    <xf numFmtId="0" fontId="6" fillId="0" borderId="12" xfId="0" applyFont="1" applyBorder="1"/>
    <xf numFmtId="0" fontId="6" fillId="0" borderId="11" xfId="0" applyFont="1" applyBorder="1"/>
    <xf numFmtId="0" fontId="10" fillId="0" borderId="0" xfId="0" applyFont="1"/>
    <xf numFmtId="0" fontId="1" fillId="0" borderId="0" xfId="0" applyFont="1"/>
    <xf numFmtId="0" fontId="10" fillId="6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Fill="1" applyBorder="1"/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" fillId="4" borderId="6" xfId="0" applyFont="1" applyFill="1" applyBorder="1"/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6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/>
    <xf numFmtId="2" fontId="3" fillId="6" borderId="10" xfId="0" applyNumberFormat="1" applyFont="1" applyFill="1" applyBorder="1" applyAlignment="1">
      <alignment horizontal="center"/>
    </xf>
    <xf numFmtId="0" fontId="0" fillId="0" borderId="12" xfId="0" applyFont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6" borderId="7" xfId="0" applyNumberFormat="1" applyFont="1" applyFill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7" fillId="0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7" borderId="0" xfId="0" applyFont="1" applyFill="1" applyAlignment="1"/>
    <xf numFmtId="0" fontId="14" fillId="7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C41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138093707274192E-2"/>
          <c:y val="0.11421887778829039"/>
          <c:w val="0.92052327503989806"/>
          <c:h val="0.76049682988564504"/>
        </c:manualLayout>
      </c:layout>
      <c:lineChart>
        <c:grouping val="standard"/>
        <c:varyColors val="0"/>
        <c:ser>
          <c:idx val="0"/>
          <c:order val="0"/>
          <c:tx>
            <c:v>moyenne pre-op</c:v>
          </c:tx>
          <c:spPr>
            <a:ln w="25400">
              <a:noFill/>
            </a:ln>
            <a:effectLst/>
          </c:spPr>
          <c:marker>
            <c:symbol val="circle"/>
            <c:size val="7"/>
            <c:spPr>
              <a:solidFill>
                <a:sysClr val="window" lastClr="FFFFFF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'fr-g6-21'!$B$24:$B$28</c:f>
              <c:strCache>
                <c:ptCount val="5"/>
                <c:pt idx="0">
                  <c:v>Australie-ACORN¹</c:v>
                </c:pt>
                <c:pt idx="1">
                  <c:v>Canada-Manitoba</c:v>
                </c:pt>
                <c:pt idx="2">
                  <c:v>Angleterre¹</c:v>
                </c:pt>
                <c:pt idx="3">
                  <c:v>Finlande-Coxa</c:v>
                </c:pt>
                <c:pt idx="4">
                  <c:v>Pays-Bas</c:v>
                </c:pt>
              </c:strCache>
            </c:strRef>
          </c:cat>
          <c:val>
            <c:numRef>
              <c:f>'fr-g6-21'!$E$24:$E$28</c:f>
              <c:numCache>
                <c:formatCode>0.00</c:formatCode>
                <c:ptCount val="5"/>
                <c:pt idx="0" formatCode="General">
                  <c:v>15.9</c:v>
                </c:pt>
                <c:pt idx="1">
                  <c:v>18.09</c:v>
                </c:pt>
                <c:pt idx="2">
                  <c:v>18.4622721669718</c:v>
                </c:pt>
                <c:pt idx="3">
                  <c:v>19.79</c:v>
                </c:pt>
                <c:pt idx="4">
                  <c:v>23.335712600000001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FA-4AB0-BC4E-1AC249FF75AF}"/>
            </c:ext>
          </c:extLst>
        </c:ser>
        <c:ser>
          <c:idx val="1"/>
          <c:order val="1"/>
          <c:tx>
            <c:v>moyenne post-op</c:v>
          </c:tx>
          <c:spPr>
            <a:ln w="25400">
              <a:noFill/>
            </a:ln>
            <a:effectLst/>
          </c:spPr>
          <c:marker>
            <c:symbol val="circle"/>
            <c:size val="7"/>
            <c:spPr>
              <a:solidFill>
                <a:srgbClr val="9C4174"/>
              </a:solidFill>
              <a:ln w="6350" cap="flat" cmpd="sng" algn="ctr">
                <a:solidFill>
                  <a:srgbClr val="9C4174"/>
                </a:solidFill>
                <a:prstDash val="solid"/>
                <a:round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'fr-g6-21'!$B$24:$B$28</c:f>
              <c:strCache>
                <c:ptCount val="5"/>
                <c:pt idx="0">
                  <c:v>Australie-ACORN¹</c:v>
                </c:pt>
                <c:pt idx="1">
                  <c:v>Canada-Manitoba</c:v>
                </c:pt>
                <c:pt idx="2">
                  <c:v>Angleterre¹</c:v>
                </c:pt>
                <c:pt idx="3">
                  <c:v>Finlande-Coxa</c:v>
                </c:pt>
                <c:pt idx="4">
                  <c:v>Pays-Bas</c:v>
                </c:pt>
              </c:strCache>
            </c:strRef>
          </c:cat>
          <c:val>
            <c:numRef>
              <c:f>'fr-g6-21'!$G$24:$G$28</c:f>
              <c:numCache>
                <c:formatCode>0.00</c:formatCode>
                <c:ptCount val="5"/>
                <c:pt idx="0" formatCode="General">
                  <c:v>42.8</c:v>
                </c:pt>
                <c:pt idx="1">
                  <c:v>41.39</c:v>
                </c:pt>
                <c:pt idx="2">
                  <c:v>39.955767780849499</c:v>
                </c:pt>
                <c:pt idx="3">
                  <c:v>44.41</c:v>
                </c:pt>
                <c:pt idx="4">
                  <c:v>42.219567099999999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EFA-4AB0-BC4E-1AC249FF7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ax val="48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  <c:majorUnit val="4"/>
      </c:valAx>
      <c:spPr>
        <a:solidFill>
          <a:sysClr val="window" lastClr="FFFFFF">
            <a:lumMod val="95000"/>
          </a:sysClr>
        </a:solidFill>
        <a:ln w="9525">
          <a:solidFill>
            <a:srgbClr val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5.3536215267996304E-2"/>
          <c:y val="1.9920803043647736E-2"/>
          <c:w val="0.9224473891718938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722320753563069"/>
          <c:y val="0.12697421025894531"/>
          <c:w val="0.87029286752141444"/>
          <c:h val="0.78666740323436746"/>
        </c:manualLayout>
      </c:layout>
      <c:lineChart>
        <c:grouping val="standard"/>
        <c:varyColors val="0"/>
        <c:ser>
          <c:idx val="0"/>
          <c:order val="0"/>
          <c:tx>
            <c:v>moyenne pre-op</c:v>
          </c:tx>
          <c:spPr>
            <a:ln w="25400">
              <a:noFill/>
            </a:ln>
            <a:effectLst/>
          </c:spPr>
          <c:marker>
            <c:symbol val="circle"/>
            <c:size val="7"/>
            <c:spPr>
              <a:solidFill>
                <a:sysClr val="window" lastClr="FFFFFF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'fr-g6-21'!$B$36:$B$37</c:f>
              <c:strCache>
                <c:ptCount val="2"/>
                <c:pt idx="0">
                  <c:v>Pays-Bas</c:v>
                </c:pt>
                <c:pt idx="1">
                  <c:v>Italie-Galeazzi¹</c:v>
                </c:pt>
              </c:strCache>
            </c:strRef>
          </c:cat>
          <c:val>
            <c:numRef>
              <c:f>'fr-g6-21'!$E$36:$E$37</c:f>
              <c:numCache>
                <c:formatCode>0.00</c:formatCode>
                <c:ptCount val="2"/>
                <c:pt idx="0">
                  <c:v>52.169008099999999</c:v>
                </c:pt>
                <c:pt idx="1">
                  <c:v>53.51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FA-4AB0-BC4E-1AC249FF75AF}"/>
            </c:ext>
          </c:extLst>
        </c:ser>
        <c:ser>
          <c:idx val="1"/>
          <c:order val="1"/>
          <c:tx>
            <c:v>moyenne post-op</c:v>
          </c:tx>
          <c:spPr>
            <a:ln w="25400">
              <a:noFill/>
            </a:ln>
            <a:effectLst/>
          </c:spPr>
          <c:marker>
            <c:symbol val="circle"/>
            <c:size val="7"/>
            <c:spPr>
              <a:solidFill>
                <a:srgbClr val="9C4174"/>
              </a:solidFill>
              <a:ln w="6350" cap="flat" cmpd="sng" algn="ctr">
                <a:solidFill>
                  <a:srgbClr val="9C4174"/>
                </a:solidFill>
                <a:prstDash val="solid"/>
                <a:round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'fr-g6-21'!$B$36:$B$37</c:f>
              <c:strCache>
                <c:ptCount val="2"/>
                <c:pt idx="0">
                  <c:v>Pays-Bas</c:v>
                </c:pt>
                <c:pt idx="1">
                  <c:v>Italie-Galeazzi¹</c:v>
                </c:pt>
              </c:strCache>
            </c:strRef>
          </c:cat>
          <c:val>
            <c:numRef>
              <c:f>'fr-g6-21'!$G$36:$G$37</c:f>
              <c:numCache>
                <c:formatCode>0.00</c:formatCode>
                <c:ptCount val="2"/>
                <c:pt idx="0">
                  <c:v>86.664616899999999</c:v>
                </c:pt>
                <c:pt idx="1">
                  <c:v>82.03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EFA-4AB0-BC4E-1AC249FF7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  <c:majorUnit val="10"/>
      </c:valAx>
      <c:spPr>
        <a:solidFill>
          <a:sysClr val="window" lastClr="FFFFFF">
            <a:lumMod val="95000"/>
          </a:sysClr>
        </a:solidFill>
        <a:ln w="9525">
          <a:solidFill>
            <a:srgbClr val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10134646005013169"/>
          <c:y val="1.9920803043647736E-2"/>
          <c:w val="0.87106245123132364"/>
          <c:h val="8.999528444801843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21908</xdr:colOff>
      <xdr:row>6</xdr:row>
      <xdr:rowOff>180260</xdr:rowOff>
    </xdr:from>
    <xdr:to>
      <xdr:col>2</xdr:col>
      <xdr:colOff>403860</xdr:colOff>
      <xdr:row>16</xdr:row>
      <xdr:rowOff>83810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377528</xdr:colOff>
      <xdr:row>6</xdr:row>
      <xdr:rowOff>184238</xdr:rowOff>
    </xdr:from>
    <xdr:to>
      <xdr:col>5</xdr:col>
      <xdr:colOff>206555</xdr:colOff>
      <xdr:row>15</xdr:row>
      <xdr:rowOff>208358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0.38967</cdr:x>
      <cdr:y>0.66966</cdr:y>
    </cdr:from>
    <cdr:to>
      <cdr:x>0.80507</cdr:x>
      <cdr:y>0.79036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7820" y="1177835"/>
          <a:ext cx="1383515" cy="212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1">
              <a:latin typeface="Arial Narrow" panose="020B0606020202030204" pitchFamily="34" charset="0"/>
            </a:rPr>
            <a:t>Oxford hip</a:t>
          </a:r>
          <a:r>
            <a:rPr lang="en-GB" sz="750" b="1" baseline="0">
              <a:latin typeface="Arial Narrow" panose="020B0606020202030204" pitchFamily="34" charset="0"/>
            </a:rPr>
            <a:t> score (OHS)</a:t>
          </a:r>
          <a:endParaRPr lang="en-GB" sz="750" b="1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0.42088</cdr:x>
      <cdr:y>0.69407</cdr:y>
    </cdr:from>
    <cdr:to>
      <cdr:x>0.7926</cdr:x>
      <cdr:y>0.80307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73847" y="1298705"/>
          <a:ext cx="860089" cy="203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1">
              <a:latin typeface="Arial Narrow" panose="020B0606020202030204" pitchFamily="34" charset="0"/>
            </a:rPr>
            <a:t>HOOS-PS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1"/>
  <sheetViews>
    <sheetView tabSelected="1" zoomScaleNormal="100" workbookViewId="0"/>
  </sheetViews>
  <sheetFormatPr defaultColWidth="8.85546875" defaultRowHeight="15" x14ac:dyDescent="0.25"/>
  <cols>
    <col min="1" max="1" width="19.42578125" style="9" customWidth="1"/>
    <col min="2" max="2" width="23.5703125" style="9" customWidth="1"/>
    <col min="3" max="4" width="12" style="9" customWidth="1"/>
    <col min="5" max="5" width="13.140625" style="9" bestFit="1" customWidth="1"/>
    <col min="6" max="6" width="4.5703125" style="9" customWidth="1"/>
    <col min="7" max="7" width="13.5703125" style="9" customWidth="1"/>
    <col min="8" max="8" width="12.42578125" style="25" customWidth="1"/>
    <col min="9" max="9" width="12" style="9" customWidth="1"/>
    <col min="10" max="10" width="12.85546875" style="9" customWidth="1"/>
    <col min="11" max="11" width="12" style="9" customWidth="1"/>
    <col min="12" max="12" width="13.5703125" style="9" customWidth="1"/>
    <col min="13" max="13" width="9.42578125" style="9" bestFit="1" customWidth="1"/>
    <col min="14" max="14" width="14.140625" style="9" customWidth="1"/>
    <col min="15" max="15" width="15.42578125" style="9" customWidth="1"/>
    <col min="16" max="16" width="13.140625" style="9" bestFit="1" customWidth="1"/>
    <col min="17" max="17" width="12.42578125" style="25" customWidth="1"/>
    <col min="18" max="18" width="12.85546875" style="9" customWidth="1"/>
    <col min="19" max="19" width="11.85546875" style="9" customWidth="1"/>
    <col min="20" max="20" width="12.42578125" style="9" customWidth="1"/>
    <col min="21" max="21" width="13.42578125" style="9" customWidth="1"/>
    <col min="22" max="22" width="9.42578125" style="9" bestFit="1" customWidth="1"/>
    <col min="23" max="24" width="12.85546875" style="9" customWidth="1"/>
    <col min="25" max="26" width="8.85546875" style="9"/>
    <col min="27" max="27" width="16.85546875" style="9" customWidth="1"/>
    <col min="28" max="16384" width="8.85546875" style="9"/>
  </cols>
  <sheetData>
    <row r="1" spans="1:8" s="87" customFormat="1" x14ac:dyDescent="0.25">
      <c r="A1" s="88" t="s">
        <v>36</v>
      </c>
    </row>
    <row r="2" spans="1:8" s="87" customFormat="1" ht="12.75" x14ac:dyDescent="0.2">
      <c r="A2" s="87" t="s">
        <v>37</v>
      </c>
      <c r="B2" s="87" t="s">
        <v>38</v>
      </c>
    </row>
    <row r="3" spans="1:8" s="87" customFormat="1" ht="12.75" x14ac:dyDescent="0.2">
      <c r="A3" s="87" t="s">
        <v>39</v>
      </c>
    </row>
    <row r="4" spans="1:8" s="87" customFormat="1" x14ac:dyDescent="0.25">
      <c r="A4" s="88" t="s">
        <v>40</v>
      </c>
    </row>
    <row r="5" spans="1:8" s="87" customFormat="1" ht="12.75" x14ac:dyDescent="0.2"/>
    <row r="6" spans="1:8" x14ac:dyDescent="0.25">
      <c r="A6" s="49" t="s">
        <v>35</v>
      </c>
      <c r="H6" s="9"/>
    </row>
    <row r="7" spans="1:8" x14ac:dyDescent="0.25">
      <c r="H7" s="9"/>
    </row>
    <row r="8" spans="1:8" ht="16.5" x14ac:dyDescent="0.3">
      <c r="A8" s="1"/>
      <c r="B8" s="82"/>
      <c r="C8" s="82"/>
      <c r="D8" s="82"/>
      <c r="E8" s="82"/>
      <c r="F8" s="82"/>
      <c r="H8" s="9"/>
    </row>
    <row r="9" spans="1:8" ht="16.5" x14ac:dyDescent="0.3">
      <c r="A9" s="1"/>
      <c r="B9" s="82"/>
      <c r="C9" s="82"/>
      <c r="D9" s="82"/>
      <c r="E9" s="82"/>
      <c r="F9" s="82"/>
      <c r="H9" s="9"/>
    </row>
    <row r="10" spans="1:8" ht="16.5" x14ac:dyDescent="0.3">
      <c r="A10" s="1"/>
      <c r="B10" s="82"/>
      <c r="C10" s="82"/>
      <c r="D10" s="82"/>
      <c r="E10" s="82"/>
      <c r="F10" s="82"/>
      <c r="H10" s="9"/>
    </row>
    <row r="11" spans="1:8" ht="16.5" x14ac:dyDescent="0.3">
      <c r="A11" s="1"/>
      <c r="B11" s="82"/>
      <c r="C11" s="82"/>
      <c r="D11" s="82"/>
      <c r="E11" s="82"/>
      <c r="F11" s="82"/>
      <c r="H11" s="9"/>
    </row>
    <row r="12" spans="1:8" ht="16.5" x14ac:dyDescent="0.3">
      <c r="A12" s="1"/>
      <c r="B12" s="82"/>
      <c r="C12" s="82"/>
      <c r="D12" s="82"/>
      <c r="E12" s="82"/>
      <c r="F12" s="82"/>
      <c r="H12" s="9"/>
    </row>
    <row r="13" spans="1:8" ht="16.5" x14ac:dyDescent="0.3">
      <c r="A13" s="1"/>
      <c r="B13" s="82"/>
      <c r="C13" s="82"/>
      <c r="D13" s="82"/>
      <c r="E13" s="82"/>
      <c r="F13" s="82"/>
      <c r="H13" s="9"/>
    </row>
    <row r="14" spans="1:8" ht="16.5" x14ac:dyDescent="0.3">
      <c r="A14" s="1"/>
      <c r="B14" s="82"/>
      <c r="C14" s="82"/>
      <c r="D14" s="82"/>
      <c r="E14" s="82"/>
      <c r="F14" s="82"/>
      <c r="H14" s="9"/>
    </row>
    <row r="15" spans="1:8" ht="16.5" x14ac:dyDescent="0.3">
      <c r="A15" s="1"/>
      <c r="B15" s="82"/>
      <c r="C15" s="82"/>
      <c r="D15" s="82"/>
      <c r="E15" s="82"/>
      <c r="F15" s="82"/>
      <c r="H15" s="9"/>
    </row>
    <row r="16" spans="1:8" ht="16.5" x14ac:dyDescent="0.3">
      <c r="A16" s="1"/>
      <c r="B16" s="82"/>
      <c r="C16" s="82"/>
      <c r="D16" s="82"/>
      <c r="E16" s="82"/>
      <c r="F16" s="82"/>
      <c r="H16" s="9"/>
    </row>
    <row r="17" spans="1:29" ht="16.5" x14ac:dyDescent="0.3">
      <c r="B17" s="39"/>
      <c r="C17" s="39"/>
      <c r="D17" s="39"/>
      <c r="E17" s="39"/>
      <c r="F17" s="39"/>
      <c r="H17" s="9"/>
    </row>
    <row r="18" spans="1:29" ht="16.5" x14ac:dyDescent="0.3">
      <c r="B18" s="39"/>
      <c r="C18" s="39"/>
      <c r="D18" s="39"/>
      <c r="E18" s="39"/>
      <c r="F18" s="39"/>
      <c r="H18" s="9"/>
    </row>
    <row r="19" spans="1:29" x14ac:dyDescent="0.25">
      <c r="A19" s="9" t="s">
        <v>32</v>
      </c>
      <c r="H19" s="9"/>
    </row>
    <row r="20" spans="1:29" x14ac:dyDescent="0.25">
      <c r="A20" s="9" t="s">
        <v>33</v>
      </c>
      <c r="H20" s="9"/>
    </row>
    <row r="21" spans="1:29" x14ac:dyDescent="0.25">
      <c r="H21" s="9"/>
    </row>
    <row r="22" spans="1:29" ht="15" customHeight="1" x14ac:dyDescent="0.25">
      <c r="E22" s="83" t="s">
        <v>0</v>
      </c>
      <c r="F22" s="84"/>
      <c r="G22" s="83" t="s">
        <v>11</v>
      </c>
      <c r="H22" s="85"/>
      <c r="I22" s="85"/>
      <c r="J22" s="85"/>
      <c r="K22" s="85"/>
      <c r="L22" s="85"/>
      <c r="M22" s="85"/>
      <c r="N22" s="85"/>
      <c r="O22" s="84"/>
      <c r="P22" s="86" t="s">
        <v>12</v>
      </c>
      <c r="Q22" s="86"/>
      <c r="R22" s="86"/>
      <c r="S22" s="86"/>
      <c r="T22" s="86"/>
      <c r="U22" s="86"/>
      <c r="V22" s="86"/>
      <c r="W22" s="86"/>
      <c r="X22" s="86"/>
    </row>
    <row r="23" spans="1:29" s="23" customFormat="1" ht="30.75" customHeight="1" x14ac:dyDescent="0.25">
      <c r="A23" s="58" t="s">
        <v>16</v>
      </c>
      <c r="B23" s="58" t="s">
        <v>26</v>
      </c>
      <c r="C23" s="58" t="s">
        <v>13</v>
      </c>
      <c r="D23" s="6" t="s">
        <v>20</v>
      </c>
      <c r="E23" s="59" t="s">
        <v>1</v>
      </c>
      <c r="F23" s="60" t="s">
        <v>2</v>
      </c>
      <c r="G23" s="59" t="s">
        <v>1</v>
      </c>
      <c r="H23" s="59" t="s">
        <v>18</v>
      </c>
      <c r="I23" s="61" t="s">
        <v>2</v>
      </c>
      <c r="J23" s="61" t="s">
        <v>19</v>
      </c>
      <c r="K23" s="61" t="s">
        <v>3</v>
      </c>
      <c r="L23" s="61" t="s">
        <v>4</v>
      </c>
      <c r="M23" s="61" t="s">
        <v>5</v>
      </c>
      <c r="N23" s="61" t="s">
        <v>6</v>
      </c>
      <c r="O23" s="61" t="s">
        <v>7</v>
      </c>
      <c r="P23" s="59" t="s">
        <v>1</v>
      </c>
      <c r="Q23" s="59" t="s">
        <v>18</v>
      </c>
      <c r="R23" s="61" t="s">
        <v>2</v>
      </c>
      <c r="S23" s="61" t="s">
        <v>19</v>
      </c>
      <c r="T23" s="61" t="s">
        <v>3</v>
      </c>
      <c r="U23" s="61" t="s">
        <v>4</v>
      </c>
      <c r="V23" s="61" t="s">
        <v>5</v>
      </c>
      <c r="W23" s="61" t="s">
        <v>6</v>
      </c>
      <c r="X23" s="61" t="s">
        <v>7</v>
      </c>
      <c r="Y23" s="62"/>
      <c r="Z23" s="62"/>
      <c r="AA23" s="63" t="s">
        <v>22</v>
      </c>
      <c r="AB23" s="62" t="s">
        <v>23</v>
      </c>
      <c r="AC23" s="62" t="s">
        <v>24</v>
      </c>
    </row>
    <row r="24" spans="1:29" s="2" customFormat="1" ht="13.5" customHeight="1" x14ac:dyDescent="0.25">
      <c r="A24" s="54" t="s">
        <v>17</v>
      </c>
      <c r="B24" s="2" t="s">
        <v>27</v>
      </c>
      <c r="C24" s="55" t="s">
        <v>14</v>
      </c>
      <c r="D24" s="56">
        <v>2238</v>
      </c>
      <c r="E24" s="57">
        <v>15.9</v>
      </c>
      <c r="F24" s="57">
        <v>0.17</v>
      </c>
      <c r="G24" s="57">
        <v>42.8</v>
      </c>
      <c r="H24" s="57">
        <v>43.11</v>
      </c>
      <c r="I24" s="57">
        <v>0.15</v>
      </c>
      <c r="J24" s="57">
        <v>0.15</v>
      </c>
      <c r="K24" s="57">
        <v>1</v>
      </c>
      <c r="L24" s="57">
        <v>41</v>
      </c>
      <c r="M24" s="57">
        <v>45</v>
      </c>
      <c r="N24" s="57">
        <v>48</v>
      </c>
      <c r="O24" s="57">
        <v>48</v>
      </c>
      <c r="P24" s="57">
        <v>26.9</v>
      </c>
      <c r="Q24" s="70">
        <v>24.32</v>
      </c>
      <c r="R24" s="57">
        <v>0.21</v>
      </c>
      <c r="S24" s="57">
        <v>0.19</v>
      </c>
      <c r="T24" s="57">
        <v>-21</v>
      </c>
      <c r="U24" s="57">
        <v>21</v>
      </c>
      <c r="V24" s="57">
        <v>28</v>
      </c>
      <c r="W24" s="57">
        <v>34</v>
      </c>
      <c r="X24" s="57">
        <v>48</v>
      </c>
      <c r="AA24" s="8">
        <f>S24*3.92</f>
        <v>0.74480000000000002</v>
      </c>
      <c r="AB24" s="2">
        <f>F24*3.92</f>
        <v>0.66639999999999999</v>
      </c>
      <c r="AC24" s="2">
        <f>J24*3.92</f>
        <v>0.58799999999999997</v>
      </c>
    </row>
    <row r="25" spans="1:29" s="1" customFormat="1" ht="13.5" customHeight="1" x14ac:dyDescent="0.25">
      <c r="A25" s="5"/>
      <c r="B25" s="2" t="s">
        <v>25</v>
      </c>
      <c r="C25" s="2" t="s">
        <v>15</v>
      </c>
      <c r="D25" s="2">
        <v>1716</v>
      </c>
      <c r="E25" s="16">
        <v>18.09</v>
      </c>
      <c r="F25" s="16">
        <v>0.19</v>
      </c>
      <c r="G25" s="16">
        <v>41.39</v>
      </c>
      <c r="H25" s="31">
        <v>41.403897894090768</v>
      </c>
      <c r="I25" s="16">
        <v>0.19</v>
      </c>
      <c r="J25" s="16">
        <v>0.19399236828953265</v>
      </c>
      <c r="K25" s="17">
        <v>6.55</v>
      </c>
      <c r="L25" s="17">
        <v>38</v>
      </c>
      <c r="M25" s="17">
        <v>44</v>
      </c>
      <c r="N25" s="17">
        <v>47</v>
      </c>
      <c r="O25" s="17">
        <v>48</v>
      </c>
      <c r="P25" s="16">
        <v>23.3</v>
      </c>
      <c r="Q25" s="16">
        <v>22.518140903739926</v>
      </c>
      <c r="R25" s="16">
        <v>0.24</v>
      </c>
      <c r="S25" s="16">
        <v>0.21774551259568015</v>
      </c>
      <c r="T25" s="17">
        <v>-18.2</v>
      </c>
      <c r="U25" s="17">
        <v>17</v>
      </c>
      <c r="V25" s="17">
        <v>24</v>
      </c>
      <c r="W25" s="17">
        <v>30</v>
      </c>
      <c r="X25" s="18">
        <v>47</v>
      </c>
      <c r="AA25" s="3">
        <f>S25*3.92</f>
        <v>0.85356240937506611</v>
      </c>
      <c r="AB25" s="1">
        <f>F25*3.92</f>
        <v>0.74480000000000002</v>
      </c>
      <c r="AC25" s="1">
        <f>J25*3.92</f>
        <v>0.76045008369496792</v>
      </c>
    </row>
    <row r="26" spans="1:29" s="1" customFormat="1" ht="13.5" customHeight="1" x14ac:dyDescent="0.25">
      <c r="A26" s="5"/>
      <c r="B26" s="2" t="s">
        <v>34</v>
      </c>
      <c r="C26" s="2" t="s">
        <v>14</v>
      </c>
      <c r="D26" s="2">
        <v>83559</v>
      </c>
      <c r="E26" s="16">
        <v>18.4622721669718</v>
      </c>
      <c r="F26" s="16">
        <v>2.7841772321040899E-2</v>
      </c>
      <c r="G26" s="74">
        <v>39.955767780849499</v>
      </c>
      <c r="H26" s="31">
        <v>40.057235750501746</v>
      </c>
      <c r="I26" s="16">
        <v>2.8940701627551201E-2</v>
      </c>
      <c r="J26" s="16">
        <v>2.7501227910952837E-2</v>
      </c>
      <c r="K26" s="17">
        <v>0</v>
      </c>
      <c r="L26" s="17">
        <v>36</v>
      </c>
      <c r="M26" s="17">
        <v>43</v>
      </c>
      <c r="N26" s="17">
        <v>46</v>
      </c>
      <c r="O26" s="17">
        <v>48</v>
      </c>
      <c r="P26" s="16">
        <v>21.493495613877599</v>
      </c>
      <c r="Q26" s="16">
        <v>21.21526857801895</v>
      </c>
      <c r="R26" s="16">
        <v>3.38419413253837E-2</v>
      </c>
      <c r="S26" s="16">
        <v>2.9604914205851169E-2</v>
      </c>
      <c r="T26" s="17">
        <v>-35</v>
      </c>
      <c r="U26" s="17">
        <v>15</v>
      </c>
      <c r="V26" s="17">
        <v>22</v>
      </c>
      <c r="W26" s="17">
        <v>29</v>
      </c>
      <c r="X26" s="18">
        <v>47</v>
      </c>
      <c r="AA26" s="3">
        <f>S26*3.92</f>
        <v>0.11605126368693658</v>
      </c>
      <c r="AB26" s="1">
        <f>F26*3.92</f>
        <v>0.10913974749848032</v>
      </c>
      <c r="AC26" s="1">
        <f>J26*3.92</f>
        <v>0.10780481341093512</v>
      </c>
    </row>
    <row r="27" spans="1:29" s="2" customFormat="1" ht="13.5" customHeight="1" x14ac:dyDescent="0.25">
      <c r="B27" s="2" t="s">
        <v>28</v>
      </c>
      <c r="C27" s="2" t="s">
        <v>15</v>
      </c>
      <c r="D27" s="2">
        <v>1223</v>
      </c>
      <c r="E27" s="16">
        <v>19.79</v>
      </c>
      <c r="F27" s="16">
        <v>0.22</v>
      </c>
      <c r="G27" s="16">
        <v>44.41</v>
      </c>
      <c r="H27" s="31">
        <v>41.152628814633694</v>
      </c>
      <c r="I27" s="16">
        <v>0.16</v>
      </c>
      <c r="J27" s="16">
        <v>0.19878209895049298</v>
      </c>
      <c r="K27" s="17">
        <v>3</v>
      </c>
      <c r="L27" s="17">
        <v>43</v>
      </c>
      <c r="M27" s="17">
        <v>47</v>
      </c>
      <c r="N27" s="17">
        <v>48</v>
      </c>
      <c r="O27" s="17">
        <v>48</v>
      </c>
      <c r="P27" s="16">
        <v>24.62</v>
      </c>
      <c r="Q27" s="16">
        <v>24.493021220079086</v>
      </c>
      <c r="R27" s="16">
        <v>0.25</v>
      </c>
      <c r="S27" s="16">
        <v>0.20130558641869462</v>
      </c>
      <c r="T27" s="17">
        <v>-4</v>
      </c>
      <c r="U27" s="17">
        <v>19</v>
      </c>
      <c r="V27" s="17">
        <v>25</v>
      </c>
      <c r="W27" s="17">
        <v>31</v>
      </c>
      <c r="X27" s="17">
        <v>46</v>
      </c>
      <c r="AA27" s="8">
        <f t="shared" ref="AA27:AA35" si="0">S27*3.92</f>
        <v>0.78911789876128291</v>
      </c>
      <c r="AB27" s="2">
        <f t="shared" ref="AB27:AB35" si="1">F27*3.92</f>
        <v>0.86239999999999994</v>
      </c>
      <c r="AC27" s="2">
        <f t="shared" ref="AC27:AC35" si="2">J27*3.92</f>
        <v>0.77922582788593242</v>
      </c>
    </row>
    <row r="28" spans="1:29" s="4" customFormat="1" ht="13.5" customHeight="1" x14ac:dyDescent="0.25">
      <c r="B28" s="4" t="s">
        <v>30</v>
      </c>
      <c r="C28" s="4" t="s">
        <v>15</v>
      </c>
      <c r="D28" s="4">
        <v>12889</v>
      </c>
      <c r="E28" s="19">
        <v>23.335712600000001</v>
      </c>
      <c r="F28" s="19">
        <v>7.3827799999999999E-2</v>
      </c>
      <c r="G28" s="19">
        <v>42.219567099999999</v>
      </c>
      <c r="H28" s="27">
        <v>41.709104615069378</v>
      </c>
      <c r="I28" s="19">
        <v>6.1113399999999998E-2</v>
      </c>
      <c r="J28" s="19">
        <v>8.3199126547410504E-2</v>
      </c>
      <c r="K28" s="20">
        <v>0</v>
      </c>
      <c r="L28" s="20">
        <v>40</v>
      </c>
      <c r="M28" s="20">
        <v>45</v>
      </c>
      <c r="N28" s="20">
        <v>47</v>
      </c>
      <c r="O28" s="20">
        <v>48</v>
      </c>
      <c r="P28" s="19">
        <v>18.883854400000001</v>
      </c>
      <c r="Q28" s="19">
        <v>21.174943993483051</v>
      </c>
      <c r="R28" s="19">
        <v>8.2864199999999999E-2</v>
      </c>
      <c r="S28" s="19">
        <v>9.0552982976273164E-2</v>
      </c>
      <c r="T28" s="20">
        <v>-35</v>
      </c>
      <c r="U28" s="20">
        <v>13</v>
      </c>
      <c r="V28" s="20">
        <v>19</v>
      </c>
      <c r="W28" s="20">
        <v>25</v>
      </c>
      <c r="X28" s="21">
        <v>46</v>
      </c>
      <c r="AA28" s="14">
        <f>S28*3.92</f>
        <v>0.35496769326699079</v>
      </c>
      <c r="AB28" s="4">
        <f>F28*3.92</f>
        <v>0.28940497599999998</v>
      </c>
      <c r="AC28" s="4">
        <f>J28*3.92</f>
        <v>0.32614057606584917</v>
      </c>
    </row>
    <row r="29" spans="1:29" s="44" customFormat="1" ht="13.5" customHeight="1" x14ac:dyDescent="0.25">
      <c r="A29" s="43"/>
      <c r="B29" s="44" t="s">
        <v>21</v>
      </c>
      <c r="E29" s="64">
        <f t="shared" ref="E29:X29" si="3">AVERAGE(E24:E27)</f>
        <v>18.06056804174295</v>
      </c>
      <c r="F29" s="64">
        <f t="shared" si="3"/>
        <v>0.15196044308026022</v>
      </c>
      <c r="G29" s="64">
        <f t="shared" si="3"/>
        <v>42.138941945212373</v>
      </c>
      <c r="H29" s="65">
        <f t="shared" si="3"/>
        <v>41.430940614806552</v>
      </c>
      <c r="I29" s="64">
        <f t="shared" si="3"/>
        <v>0.13223517540688778</v>
      </c>
      <c r="J29" s="64">
        <f t="shared" si="3"/>
        <v>0.14256892378774461</v>
      </c>
      <c r="K29" s="64">
        <f t="shared" si="3"/>
        <v>2.6375000000000002</v>
      </c>
      <c r="L29" s="64">
        <f t="shared" si="3"/>
        <v>39.5</v>
      </c>
      <c r="M29" s="64">
        <f t="shared" si="3"/>
        <v>44.75</v>
      </c>
      <c r="N29" s="64">
        <f t="shared" si="3"/>
        <v>47.25</v>
      </c>
      <c r="O29" s="64">
        <f t="shared" si="3"/>
        <v>48</v>
      </c>
      <c r="P29" s="64">
        <f t="shared" si="3"/>
        <v>24.078373903469402</v>
      </c>
      <c r="Q29" s="64">
        <f t="shared" si="3"/>
        <v>23.136607675459491</v>
      </c>
      <c r="R29" s="64">
        <f t="shared" si="3"/>
        <v>0.1834604853313459</v>
      </c>
      <c r="S29" s="64">
        <f t="shared" si="3"/>
        <v>0.15966400330505648</v>
      </c>
      <c r="T29" s="64">
        <f t="shared" si="3"/>
        <v>-19.55</v>
      </c>
      <c r="U29" s="64">
        <f t="shared" si="3"/>
        <v>18</v>
      </c>
      <c r="V29" s="64">
        <f t="shared" si="3"/>
        <v>24.75</v>
      </c>
      <c r="W29" s="64">
        <f t="shared" si="3"/>
        <v>31</v>
      </c>
      <c r="X29" s="66">
        <f t="shared" si="3"/>
        <v>47</v>
      </c>
      <c r="Y29" s="43"/>
      <c r="AA29" s="45">
        <f t="shared" si="0"/>
        <v>0.62588289295582133</v>
      </c>
      <c r="AB29" s="67">
        <f t="shared" si="1"/>
        <v>0.59568493687461999</v>
      </c>
      <c r="AC29" s="67">
        <f t="shared" si="2"/>
        <v>0.55887018124795884</v>
      </c>
    </row>
    <row r="30" spans="1:29" x14ac:dyDescent="0.25">
      <c r="A30" s="11"/>
      <c r="B30" s="2" t="s">
        <v>27</v>
      </c>
      <c r="C30" s="51" t="s">
        <v>14</v>
      </c>
      <c r="D30" s="52">
        <v>4576</v>
      </c>
      <c r="E30" s="53">
        <v>18.64</v>
      </c>
      <c r="F30" s="53">
        <v>0.12</v>
      </c>
      <c r="G30" s="53">
        <v>38.369999999999997</v>
      </c>
      <c r="H30" s="53">
        <v>38.729999999999997</v>
      </c>
      <c r="I30" s="53">
        <v>0.12</v>
      </c>
      <c r="J30" s="53">
        <v>0.13</v>
      </c>
      <c r="K30" s="53">
        <v>3</v>
      </c>
      <c r="L30" s="53">
        <v>35</v>
      </c>
      <c r="M30" s="53">
        <v>41</v>
      </c>
      <c r="N30" s="53">
        <v>44</v>
      </c>
      <c r="O30" s="53">
        <v>48</v>
      </c>
      <c r="P30" s="53">
        <v>19.73</v>
      </c>
      <c r="Q30" s="71">
        <v>18.53</v>
      </c>
      <c r="R30" s="53">
        <v>0.15</v>
      </c>
      <c r="S30" s="53">
        <v>0.15</v>
      </c>
      <c r="T30" s="53">
        <v>-22</v>
      </c>
      <c r="U30" s="53">
        <v>13</v>
      </c>
      <c r="V30" s="53">
        <v>20</v>
      </c>
      <c r="W30" s="53">
        <v>27</v>
      </c>
      <c r="X30" s="79">
        <v>46</v>
      </c>
      <c r="AA30" s="3">
        <f t="shared" si="0"/>
        <v>0.58799999999999997</v>
      </c>
      <c r="AB30" s="1">
        <f t="shared" si="1"/>
        <v>0.47039999999999998</v>
      </c>
      <c r="AC30" s="1">
        <f t="shared" si="2"/>
        <v>0.50960000000000005</v>
      </c>
    </row>
    <row r="31" spans="1:29" s="11" customFormat="1" x14ac:dyDescent="0.25">
      <c r="A31" s="2"/>
      <c r="B31" s="2" t="s">
        <v>34</v>
      </c>
      <c r="C31" s="2" t="s">
        <v>14</v>
      </c>
      <c r="D31" s="2">
        <v>91081</v>
      </c>
      <c r="E31" s="16">
        <v>19.494197472579401</v>
      </c>
      <c r="F31" s="16">
        <v>2.5366407436986201E-2</v>
      </c>
      <c r="G31" s="16">
        <v>35.7163843172561</v>
      </c>
      <c r="H31" s="31">
        <v>35.811858322421507</v>
      </c>
      <c r="I31" s="16">
        <v>3.0986404212048499E-2</v>
      </c>
      <c r="J31" s="16">
        <v>2.9227734293941619E-2</v>
      </c>
      <c r="K31" s="17">
        <v>0</v>
      </c>
      <c r="L31" s="17">
        <v>30</v>
      </c>
      <c r="M31" s="17">
        <v>38</v>
      </c>
      <c r="N31" s="17">
        <v>43</v>
      </c>
      <c r="O31" s="17">
        <v>48</v>
      </c>
      <c r="P31" s="16">
        <v>16.222186844676699</v>
      </c>
      <c r="Q31" s="16">
        <v>16.093873890221161</v>
      </c>
      <c r="R31" s="16">
        <v>3.20922597416703E-2</v>
      </c>
      <c r="S31" s="16">
        <v>2.9852477178082371E-2</v>
      </c>
      <c r="T31" s="17">
        <v>-30</v>
      </c>
      <c r="U31" s="17">
        <v>10</v>
      </c>
      <c r="V31" s="17">
        <v>17</v>
      </c>
      <c r="W31" s="17">
        <v>23</v>
      </c>
      <c r="X31" s="17">
        <v>47</v>
      </c>
      <c r="AA31" s="3">
        <f>S31*3.92</f>
        <v>0.11702171053808288</v>
      </c>
      <c r="AB31" s="1"/>
      <c r="AC31" s="1">
        <f>J31*3.92</f>
        <v>0.11457271843225114</v>
      </c>
    </row>
    <row r="32" spans="1:29" x14ac:dyDescent="0.25">
      <c r="A32" s="7" t="s">
        <v>8</v>
      </c>
      <c r="B32" s="2" t="s">
        <v>28</v>
      </c>
      <c r="C32" s="2" t="s">
        <v>15</v>
      </c>
      <c r="D32" s="2">
        <v>1397</v>
      </c>
      <c r="E32" s="16">
        <v>21.43</v>
      </c>
      <c r="F32" s="16">
        <v>0.19</v>
      </c>
      <c r="G32" s="16">
        <v>41.06</v>
      </c>
      <c r="H32" s="31">
        <v>40.806317839419521</v>
      </c>
      <c r="I32" s="16">
        <v>0.19</v>
      </c>
      <c r="J32" s="16">
        <v>0.2234440313223052</v>
      </c>
      <c r="K32" s="17">
        <v>3</v>
      </c>
      <c r="L32" s="17">
        <v>38</v>
      </c>
      <c r="M32" s="17">
        <v>43</v>
      </c>
      <c r="N32" s="17">
        <v>46</v>
      </c>
      <c r="O32" s="17">
        <v>48</v>
      </c>
      <c r="P32" s="16">
        <v>19.63</v>
      </c>
      <c r="Q32" s="16">
        <v>20.391811522568659</v>
      </c>
      <c r="R32" s="16">
        <v>0.23</v>
      </c>
      <c r="S32" s="16">
        <v>0.2550887437271232</v>
      </c>
      <c r="T32" s="17">
        <v>-9</v>
      </c>
      <c r="U32" s="17">
        <v>14</v>
      </c>
      <c r="V32" s="17">
        <v>20</v>
      </c>
      <c r="W32" s="17">
        <v>25</v>
      </c>
      <c r="X32" s="18">
        <v>46</v>
      </c>
      <c r="AA32" s="3">
        <f t="shared" si="0"/>
        <v>0.99994787541032293</v>
      </c>
      <c r="AB32" s="1">
        <f t="shared" si="1"/>
        <v>0.74480000000000002</v>
      </c>
      <c r="AC32" s="1">
        <f t="shared" si="2"/>
        <v>0.8759006027834364</v>
      </c>
    </row>
    <row r="33" spans="1:51" s="11" customFormat="1" x14ac:dyDescent="0.25">
      <c r="B33" s="2" t="s">
        <v>25</v>
      </c>
      <c r="C33" s="2" t="s">
        <v>15</v>
      </c>
      <c r="D33" s="2">
        <v>2163</v>
      </c>
      <c r="E33" s="16">
        <v>21.600200000000001</v>
      </c>
      <c r="F33" s="16">
        <v>0.16449</v>
      </c>
      <c r="G33" s="16">
        <v>37.722999999999999</v>
      </c>
      <c r="H33" s="31">
        <v>37.240124686134564</v>
      </c>
      <c r="I33" s="16">
        <v>0.18265999999999999</v>
      </c>
      <c r="J33" s="16">
        <v>0.22777411839932096</v>
      </c>
      <c r="K33" s="17">
        <v>1</v>
      </c>
      <c r="L33" s="17">
        <v>33</v>
      </c>
      <c r="M33" s="17">
        <v>40</v>
      </c>
      <c r="N33" s="17">
        <v>44</v>
      </c>
      <c r="O33" s="17">
        <v>48</v>
      </c>
      <c r="P33" s="16">
        <v>16.122800000000002</v>
      </c>
      <c r="Q33" s="16">
        <v>16.695206232823899</v>
      </c>
      <c r="R33" s="16">
        <v>0.19736999999999999</v>
      </c>
      <c r="S33" s="16">
        <v>0.23156181651603683</v>
      </c>
      <c r="T33" s="17">
        <v>-24</v>
      </c>
      <c r="U33" s="17">
        <v>10</v>
      </c>
      <c r="V33" s="17">
        <v>17</v>
      </c>
      <c r="W33" s="17">
        <v>22</v>
      </c>
      <c r="X33" s="18">
        <v>41</v>
      </c>
      <c r="AA33" s="3">
        <f t="shared" si="0"/>
        <v>0.9077223207428643</v>
      </c>
      <c r="AB33" s="1">
        <f t="shared" si="1"/>
        <v>0.64480079999999995</v>
      </c>
      <c r="AC33" s="1">
        <f t="shared" si="2"/>
        <v>0.89287454412533818</v>
      </c>
    </row>
    <row r="34" spans="1:51" s="2" customFormat="1" ht="13.5" customHeight="1" x14ac:dyDescent="0.25">
      <c r="A34" s="11"/>
      <c r="B34" s="2" t="s">
        <v>30</v>
      </c>
      <c r="C34" s="2" t="s">
        <v>15</v>
      </c>
      <c r="D34" s="2">
        <v>6517</v>
      </c>
      <c r="E34" s="16">
        <v>23.64677</v>
      </c>
      <c r="F34" s="16">
        <v>9.1616699999999995E-2</v>
      </c>
      <c r="G34" s="16">
        <v>39.231855099999997</v>
      </c>
      <c r="H34" s="31">
        <v>38.416910252290471</v>
      </c>
      <c r="I34" s="16">
        <v>9.8241800000000004E-2</v>
      </c>
      <c r="J34" s="16">
        <v>0.14496846489028747</v>
      </c>
      <c r="K34" s="17">
        <v>3</v>
      </c>
      <c r="L34" s="17">
        <v>35</v>
      </c>
      <c r="M34" s="17">
        <v>42</v>
      </c>
      <c r="N34" s="17">
        <v>45</v>
      </c>
      <c r="O34" s="17">
        <v>48</v>
      </c>
      <c r="P34" s="16">
        <v>15.5850852</v>
      </c>
      <c r="Q34" s="16">
        <v>17.193816006856601</v>
      </c>
      <c r="R34" s="16">
        <v>0.1080313</v>
      </c>
      <c r="S34" s="16">
        <v>0.15044751687655777</v>
      </c>
      <c r="T34" s="17">
        <v>-19</v>
      </c>
      <c r="U34" s="17">
        <v>10</v>
      </c>
      <c r="V34" s="17">
        <v>16</v>
      </c>
      <c r="W34" s="17">
        <v>22</v>
      </c>
      <c r="X34" s="17">
        <v>43</v>
      </c>
      <c r="AA34" s="8">
        <f>S34*3.92</f>
        <v>0.58975426615610649</v>
      </c>
      <c r="AB34" s="2">
        <f>F34*3.92</f>
        <v>0.35913746399999996</v>
      </c>
      <c r="AC34" s="2">
        <f>J34*3.92</f>
        <v>0.56827638236992684</v>
      </c>
    </row>
    <row r="35" spans="1:51" s="24" customFormat="1" x14ac:dyDescent="0.25">
      <c r="A35" s="12"/>
      <c r="B35" s="44" t="s">
        <v>21</v>
      </c>
      <c r="D35" s="28"/>
      <c r="E35" s="29">
        <f t="shared" ref="E35:X35" si="4">AVERAGE(E30:E34)</f>
        <v>20.962233494515878</v>
      </c>
      <c r="F35" s="29">
        <f t="shared" si="4"/>
        <v>0.11829462148739725</v>
      </c>
      <c r="G35" s="29">
        <f t="shared" si="4"/>
        <v>38.420247883451218</v>
      </c>
      <c r="H35" s="29">
        <f t="shared" si="4"/>
        <v>38.20104222005321</v>
      </c>
      <c r="I35" s="29">
        <f t="shared" si="4"/>
        <v>0.12437764084240972</v>
      </c>
      <c r="J35" s="29">
        <f t="shared" si="4"/>
        <v>0.15108286978117105</v>
      </c>
      <c r="K35" s="29">
        <f t="shared" si="4"/>
        <v>2</v>
      </c>
      <c r="L35" s="29">
        <f t="shared" si="4"/>
        <v>34.200000000000003</v>
      </c>
      <c r="M35" s="29">
        <f t="shared" si="4"/>
        <v>40.799999999999997</v>
      </c>
      <c r="N35" s="29">
        <f t="shared" si="4"/>
        <v>44.4</v>
      </c>
      <c r="O35" s="29">
        <f t="shared" si="4"/>
        <v>48</v>
      </c>
      <c r="P35" s="29">
        <f t="shared" si="4"/>
        <v>17.458014408935338</v>
      </c>
      <c r="Q35" s="72">
        <f t="shared" si="4"/>
        <v>17.780941530494061</v>
      </c>
      <c r="R35" s="29">
        <f t="shared" si="4"/>
        <v>0.14349871194833405</v>
      </c>
      <c r="S35" s="29">
        <f t="shared" si="4"/>
        <v>0.16339011085956004</v>
      </c>
      <c r="T35" s="29">
        <f t="shared" si="4"/>
        <v>-20.8</v>
      </c>
      <c r="U35" s="29">
        <f t="shared" si="4"/>
        <v>11.4</v>
      </c>
      <c r="V35" s="29">
        <f t="shared" si="4"/>
        <v>18</v>
      </c>
      <c r="W35" s="29">
        <f t="shared" si="4"/>
        <v>23.8</v>
      </c>
      <c r="X35" s="68">
        <f t="shared" si="4"/>
        <v>44.6</v>
      </c>
      <c r="Y35" s="69"/>
      <c r="AA35" s="45">
        <f t="shared" si="0"/>
        <v>0.64048923456947537</v>
      </c>
      <c r="AB35" s="67">
        <f t="shared" si="1"/>
        <v>0.46371491623059719</v>
      </c>
      <c r="AC35" s="67">
        <f t="shared" si="2"/>
        <v>0.59224484954219048</v>
      </c>
    </row>
    <row r="36" spans="1:51" s="11" customFormat="1" x14ac:dyDescent="0.25">
      <c r="B36" s="2" t="s">
        <v>30</v>
      </c>
      <c r="C36" s="2" t="s">
        <v>15</v>
      </c>
      <c r="D36" s="30">
        <v>13026</v>
      </c>
      <c r="E36" s="31">
        <v>52.169008099999999</v>
      </c>
      <c r="F36" s="31">
        <v>0.15232190000000001</v>
      </c>
      <c r="G36" s="31">
        <v>86.664616899999999</v>
      </c>
      <c r="H36" s="31">
        <v>86.664154593086351</v>
      </c>
      <c r="I36" s="16">
        <v>0.12849840000000001</v>
      </c>
      <c r="J36" s="16">
        <v>0.12533892075161218</v>
      </c>
      <c r="K36" s="17">
        <v>0</v>
      </c>
      <c r="L36" s="17">
        <v>80</v>
      </c>
      <c r="M36" s="17">
        <v>91.2</v>
      </c>
      <c r="N36" s="17">
        <v>100</v>
      </c>
      <c r="O36" s="17">
        <v>100</v>
      </c>
      <c r="P36" s="16">
        <v>34.495608799999999</v>
      </c>
      <c r="Q36" s="16">
        <v>34.478347086555949</v>
      </c>
      <c r="R36" s="16">
        <v>0.17761940000000001</v>
      </c>
      <c r="S36" s="16">
        <v>0.14709362082055369</v>
      </c>
      <c r="T36" s="17">
        <v>-80</v>
      </c>
      <c r="U36" s="17">
        <v>21.7</v>
      </c>
      <c r="V36" s="17">
        <v>33.9</v>
      </c>
      <c r="W36" s="17">
        <v>47.1</v>
      </c>
      <c r="X36" s="17">
        <v>100</v>
      </c>
      <c r="AA36" s="8">
        <f>S36*3.92</f>
        <v>0.57660699361657042</v>
      </c>
    </row>
    <row r="37" spans="1:51" s="23" customFormat="1" x14ac:dyDescent="0.25">
      <c r="A37" s="13" t="s">
        <v>9</v>
      </c>
      <c r="B37" s="23" t="s">
        <v>29</v>
      </c>
      <c r="C37" s="4" t="s">
        <v>14</v>
      </c>
      <c r="D37" s="4">
        <v>281</v>
      </c>
      <c r="E37" s="19">
        <v>53.51</v>
      </c>
      <c r="F37" s="19">
        <v>1.03</v>
      </c>
      <c r="G37" s="19">
        <v>82.03</v>
      </c>
      <c r="H37" s="27">
        <v>82.241297061696855</v>
      </c>
      <c r="I37" s="19">
        <v>0.87</v>
      </c>
      <c r="J37" s="19">
        <v>0.86701815044320796</v>
      </c>
      <c r="K37" s="20">
        <v>17.600000000000001</v>
      </c>
      <c r="L37" s="20">
        <v>76.599999999999994</v>
      </c>
      <c r="M37" s="20">
        <v>83.6</v>
      </c>
      <c r="N37" s="20">
        <v>91.2</v>
      </c>
      <c r="O37" s="20">
        <v>100</v>
      </c>
      <c r="P37" s="19">
        <v>28.52</v>
      </c>
      <c r="Q37" s="19">
        <v>29.54375216051702</v>
      </c>
      <c r="R37" s="19">
        <v>1.19</v>
      </c>
      <c r="S37" s="19">
        <v>0.9905733696942074</v>
      </c>
      <c r="T37" s="20">
        <v>-44.7</v>
      </c>
      <c r="U37" s="20">
        <v>14.2</v>
      </c>
      <c r="V37" s="20">
        <v>28.9</v>
      </c>
      <c r="W37" s="20">
        <v>41.7</v>
      </c>
      <c r="X37" s="21">
        <v>77.8</v>
      </c>
      <c r="AA37" s="14">
        <f t="shared" ref="AA37:AA42" si="5">S37*3.92</f>
        <v>3.8830476092012929</v>
      </c>
    </row>
    <row r="38" spans="1:51" s="23" customFormat="1" x14ac:dyDescent="0.25">
      <c r="A38" s="13"/>
      <c r="B38" s="15" t="s">
        <v>21</v>
      </c>
      <c r="D38" s="26"/>
      <c r="E38" s="75">
        <f t="shared" ref="E38:X38" si="6">AVERAGE(E37:E37)</f>
        <v>53.51</v>
      </c>
      <c r="F38" s="75">
        <f t="shared" si="6"/>
        <v>1.03</v>
      </c>
      <c r="G38" s="75">
        <f t="shared" si="6"/>
        <v>82.03</v>
      </c>
      <c r="H38" s="75">
        <f t="shared" si="6"/>
        <v>82.241297061696855</v>
      </c>
      <c r="I38" s="76">
        <f t="shared" si="6"/>
        <v>0.87</v>
      </c>
      <c r="J38" s="76">
        <f t="shared" si="6"/>
        <v>0.86701815044320796</v>
      </c>
      <c r="K38" s="76">
        <f t="shared" si="6"/>
        <v>17.600000000000001</v>
      </c>
      <c r="L38" s="76">
        <f t="shared" si="6"/>
        <v>76.599999999999994</v>
      </c>
      <c r="M38" s="76">
        <f t="shared" si="6"/>
        <v>83.6</v>
      </c>
      <c r="N38" s="76">
        <f t="shared" si="6"/>
        <v>91.2</v>
      </c>
      <c r="O38" s="76">
        <f t="shared" si="6"/>
        <v>100</v>
      </c>
      <c r="P38" s="76">
        <f t="shared" si="6"/>
        <v>28.52</v>
      </c>
      <c r="Q38" s="77">
        <f t="shared" si="6"/>
        <v>29.54375216051702</v>
      </c>
      <c r="R38" s="76">
        <f t="shared" si="6"/>
        <v>1.19</v>
      </c>
      <c r="S38" s="76">
        <f t="shared" si="6"/>
        <v>0.9905733696942074</v>
      </c>
      <c r="T38" s="76">
        <f t="shared" si="6"/>
        <v>-44.7</v>
      </c>
      <c r="U38" s="76">
        <f t="shared" si="6"/>
        <v>14.2</v>
      </c>
      <c r="V38" s="76">
        <f t="shared" si="6"/>
        <v>28.9</v>
      </c>
      <c r="W38" s="76">
        <f t="shared" si="6"/>
        <v>41.7</v>
      </c>
      <c r="X38" s="78">
        <f t="shared" si="6"/>
        <v>77.8</v>
      </c>
      <c r="Y38" s="10"/>
      <c r="AA38" s="3">
        <f t="shared" si="5"/>
        <v>3.8830476092012929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1" x14ac:dyDescent="0.25">
      <c r="A39" s="7"/>
      <c r="B39" s="2" t="s">
        <v>31</v>
      </c>
      <c r="C39" s="11" t="s">
        <v>15</v>
      </c>
      <c r="D39" s="30">
        <v>3239</v>
      </c>
      <c r="E39" s="31">
        <v>46.543563426983646</v>
      </c>
      <c r="F39" s="31">
        <v>0.15945040141913608</v>
      </c>
      <c r="G39" s="31">
        <v>66.455326736647109</v>
      </c>
      <c r="H39" s="31">
        <v>66.796758783194619</v>
      </c>
      <c r="I39" s="16">
        <v>0.24036220100811617</v>
      </c>
      <c r="J39" s="16">
        <v>0.23818457373463153</v>
      </c>
      <c r="K39" s="80">
        <v>8.1999999999999993</v>
      </c>
      <c r="L39" s="80">
        <v>58</v>
      </c>
      <c r="M39" s="80">
        <v>66.400000000000006</v>
      </c>
      <c r="N39" s="80">
        <v>75.099999999999994</v>
      </c>
      <c r="O39" s="80">
        <v>100</v>
      </c>
      <c r="P39" s="16">
        <v>19.911761988267987</v>
      </c>
      <c r="Q39" s="16">
        <v>19.172275782798256</v>
      </c>
      <c r="R39" s="16">
        <v>0.25787589110983378</v>
      </c>
      <c r="S39" s="16">
        <v>0.25367753275930643</v>
      </c>
      <c r="T39" s="80">
        <v>-46.1</v>
      </c>
      <c r="U39" s="80">
        <v>9.4</v>
      </c>
      <c r="V39" s="80">
        <v>18.600000000000001</v>
      </c>
      <c r="W39" s="80">
        <v>29.2</v>
      </c>
      <c r="X39" s="81">
        <v>91.8</v>
      </c>
      <c r="Y39" s="11"/>
      <c r="Z39" s="11"/>
      <c r="AA39" s="3">
        <f t="shared" si="5"/>
        <v>0.99441592841648119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1" x14ac:dyDescent="0.25">
      <c r="A40" s="7" t="s">
        <v>10</v>
      </c>
      <c r="B40" s="11" t="s">
        <v>29</v>
      </c>
      <c r="C40" s="11" t="s">
        <v>14</v>
      </c>
      <c r="D40" s="30">
        <v>185</v>
      </c>
      <c r="E40" s="31">
        <v>47.77</v>
      </c>
      <c r="F40" s="31">
        <v>1.32</v>
      </c>
      <c r="G40" s="31">
        <v>70.709999999999994</v>
      </c>
      <c r="H40" s="31">
        <v>72.028714823622678</v>
      </c>
      <c r="I40" s="16">
        <v>0.94</v>
      </c>
      <c r="J40" s="16">
        <v>1.1244939099660669</v>
      </c>
      <c r="K40" s="17">
        <v>28.2</v>
      </c>
      <c r="L40" s="17">
        <v>63</v>
      </c>
      <c r="M40" s="17">
        <v>70.3</v>
      </c>
      <c r="N40" s="17">
        <v>78</v>
      </c>
      <c r="O40" s="17">
        <v>100</v>
      </c>
      <c r="P40" s="16">
        <v>22.94</v>
      </c>
      <c r="Q40" s="16">
        <v>24.512237415774869</v>
      </c>
      <c r="R40" s="16">
        <v>1.5</v>
      </c>
      <c r="S40" s="16">
        <v>1.2917166257789585</v>
      </c>
      <c r="T40" s="17">
        <v>-35.299999999999997</v>
      </c>
      <c r="U40" s="17">
        <v>8.6999999999999993</v>
      </c>
      <c r="V40" s="17">
        <v>21.5</v>
      </c>
      <c r="W40" s="17">
        <v>35.799999999999997</v>
      </c>
      <c r="X40" s="18">
        <v>89.5</v>
      </c>
      <c r="Y40" s="11"/>
      <c r="Z40" s="11"/>
      <c r="AA40" s="3">
        <f t="shared" si="5"/>
        <v>5.0635291730535172</v>
      </c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1" x14ac:dyDescent="0.25">
      <c r="A41" s="10"/>
      <c r="B41" s="4" t="s">
        <v>30</v>
      </c>
      <c r="C41" s="23" t="s">
        <v>15</v>
      </c>
      <c r="D41" s="26">
        <v>6668</v>
      </c>
      <c r="E41" s="27">
        <v>49.1582334</v>
      </c>
      <c r="F41" s="27">
        <v>0.1819587</v>
      </c>
      <c r="G41" s="27">
        <v>71.945740900000004</v>
      </c>
      <c r="H41" s="27">
        <v>71.765445856074109</v>
      </c>
      <c r="I41" s="19">
        <v>0.1871022</v>
      </c>
      <c r="J41" s="19">
        <v>0.18223611070830525</v>
      </c>
      <c r="K41" s="20">
        <v>0</v>
      </c>
      <c r="L41" s="20">
        <v>63</v>
      </c>
      <c r="M41" s="20">
        <v>72.5</v>
      </c>
      <c r="N41" s="20">
        <v>81.400000000000006</v>
      </c>
      <c r="O41" s="20">
        <v>100</v>
      </c>
      <c r="P41" s="19">
        <v>22.7875075</v>
      </c>
      <c r="Q41" s="19">
        <v>23.214219342756639</v>
      </c>
      <c r="R41" s="19">
        <v>0.21571399999999999</v>
      </c>
      <c r="S41" s="19">
        <v>0.20013493762395274</v>
      </c>
      <c r="T41" s="20">
        <v>-53.9</v>
      </c>
      <c r="U41" s="20">
        <v>10.9</v>
      </c>
      <c r="V41" s="20">
        <v>21.7</v>
      </c>
      <c r="W41" s="20">
        <v>33.200000000000003</v>
      </c>
      <c r="X41" s="21">
        <v>100</v>
      </c>
      <c r="Y41" s="10"/>
      <c r="Z41" s="23"/>
      <c r="AA41" s="3">
        <f t="shared" si="5"/>
        <v>0.78452895548589474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1" s="33" customFormat="1" x14ac:dyDescent="0.25">
      <c r="B42" s="34" t="s">
        <v>21</v>
      </c>
      <c r="D42" s="35"/>
      <c r="E42" s="36">
        <f>AVERAGE(E39:E41)</f>
        <v>47.823932275661214</v>
      </c>
      <c r="F42" s="36">
        <f t="shared" ref="F42:X42" si="7">AVERAGE(F39:F41)</f>
        <v>0.55380303380637874</v>
      </c>
      <c r="G42" s="36">
        <f t="shared" si="7"/>
        <v>69.703689212215707</v>
      </c>
      <c r="H42" s="36">
        <f t="shared" si="7"/>
        <v>70.19697315429714</v>
      </c>
      <c r="I42" s="37">
        <f t="shared" si="7"/>
        <v>0.45582146700270537</v>
      </c>
      <c r="J42" s="37">
        <f t="shared" si="7"/>
        <v>0.5149715314696679</v>
      </c>
      <c r="K42" s="37">
        <f t="shared" si="7"/>
        <v>12.133333333333333</v>
      </c>
      <c r="L42" s="37">
        <f t="shared" si="7"/>
        <v>61.333333333333336</v>
      </c>
      <c r="M42" s="37">
        <f t="shared" si="7"/>
        <v>69.733333333333334</v>
      </c>
      <c r="N42" s="37">
        <f t="shared" si="7"/>
        <v>78.166666666666671</v>
      </c>
      <c r="O42" s="37">
        <f t="shared" si="7"/>
        <v>100</v>
      </c>
      <c r="P42" s="37">
        <f t="shared" si="7"/>
        <v>21.879756496089328</v>
      </c>
      <c r="Q42" s="73">
        <f t="shared" si="7"/>
        <v>22.299577513776587</v>
      </c>
      <c r="R42" s="37">
        <f t="shared" si="7"/>
        <v>0.65786329703661128</v>
      </c>
      <c r="S42" s="37">
        <f t="shared" si="7"/>
        <v>0.58184303205407251</v>
      </c>
      <c r="T42" s="37">
        <f t="shared" si="7"/>
        <v>-45.1</v>
      </c>
      <c r="U42" s="37">
        <f t="shared" si="7"/>
        <v>9.6666666666666661</v>
      </c>
      <c r="V42" s="37">
        <f t="shared" si="7"/>
        <v>20.599999999999998</v>
      </c>
      <c r="W42" s="37">
        <f t="shared" si="7"/>
        <v>32.733333333333334</v>
      </c>
      <c r="X42" s="38">
        <f t="shared" si="7"/>
        <v>93.766666666666666</v>
      </c>
      <c r="Y42" s="46"/>
      <c r="Z42" s="47"/>
      <c r="AA42" s="14">
        <f t="shared" si="5"/>
        <v>2.2808246856519641</v>
      </c>
    </row>
    <row r="43" spans="1:51" s="3" customFormat="1" x14ac:dyDescent="0.25">
      <c r="D43" s="32"/>
      <c r="E43" s="32"/>
      <c r="F43" s="32"/>
      <c r="G43" s="32"/>
      <c r="H43" s="32"/>
      <c r="Q43" s="32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51" ht="16.5" x14ac:dyDescent="0.3">
      <c r="B44" s="39"/>
      <c r="C44" s="39"/>
      <c r="D44" s="40"/>
      <c r="E44" s="41"/>
      <c r="F44" s="41"/>
      <c r="G44" s="41"/>
      <c r="H44" s="41"/>
      <c r="I44" s="42"/>
      <c r="J44" s="42"/>
      <c r="K44" s="42"/>
      <c r="L44" s="42"/>
      <c r="M44" s="3"/>
      <c r="N44" s="3"/>
      <c r="O44" s="3"/>
      <c r="P44" s="3"/>
      <c r="Q44" s="32"/>
      <c r="R44" s="3"/>
      <c r="S44" s="3"/>
      <c r="T44" s="3"/>
      <c r="U44" s="3"/>
      <c r="V44" s="3"/>
      <c r="W44" s="3"/>
      <c r="X44" s="3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</row>
    <row r="45" spans="1:51" ht="16.5" x14ac:dyDescent="0.3">
      <c r="H45" s="9"/>
      <c r="I45" s="39"/>
      <c r="J45" s="39"/>
      <c r="K45" s="39"/>
      <c r="L45" s="39"/>
      <c r="Q45" s="22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51" ht="16.5" x14ac:dyDescent="0.3">
      <c r="H46" s="9"/>
      <c r="I46" s="39"/>
      <c r="J46" s="39"/>
      <c r="K46" s="39"/>
      <c r="L46" s="39"/>
      <c r="Q46" s="22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</row>
    <row r="47" spans="1:51" ht="16.5" x14ac:dyDescent="0.3">
      <c r="H47" s="9"/>
      <c r="I47" s="39"/>
      <c r="J47" s="39"/>
      <c r="K47" s="39"/>
      <c r="L47" s="39"/>
      <c r="Q47" s="22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</row>
    <row r="48" spans="1:51" ht="16.5" x14ac:dyDescent="0.3">
      <c r="H48" s="9"/>
      <c r="I48" s="39"/>
      <c r="J48" s="39"/>
      <c r="K48" s="39"/>
      <c r="L48" s="39"/>
      <c r="Q48" s="22"/>
    </row>
    <row r="49" spans="1:17" ht="16.5" x14ac:dyDescent="0.3">
      <c r="H49" s="9"/>
      <c r="I49" s="39"/>
      <c r="J49" s="39"/>
      <c r="K49" s="39"/>
      <c r="L49" s="39"/>
      <c r="Q49" s="22"/>
    </row>
    <row r="50" spans="1:17" ht="16.5" x14ac:dyDescent="0.3">
      <c r="H50" s="9"/>
      <c r="I50" s="39"/>
      <c r="J50" s="39"/>
      <c r="K50" s="39"/>
      <c r="L50" s="39"/>
      <c r="Q50" s="22"/>
    </row>
    <row r="51" spans="1:17" ht="16.5" x14ac:dyDescent="0.3">
      <c r="H51" s="9"/>
      <c r="I51" s="39"/>
      <c r="J51" s="39"/>
      <c r="K51" s="39"/>
      <c r="L51" s="39"/>
      <c r="Q51" s="22"/>
    </row>
    <row r="52" spans="1:17" ht="16.5" x14ac:dyDescent="0.3">
      <c r="H52" s="9"/>
      <c r="I52" s="39"/>
      <c r="J52" s="39"/>
      <c r="K52" s="39"/>
      <c r="L52" s="39"/>
      <c r="Q52" s="22"/>
    </row>
    <row r="53" spans="1:17" ht="16.5" x14ac:dyDescent="0.3">
      <c r="H53" s="9"/>
      <c r="I53" s="39"/>
      <c r="J53" s="39"/>
      <c r="K53" s="39"/>
      <c r="L53" s="39"/>
      <c r="Q53" s="22"/>
    </row>
    <row r="54" spans="1:17" ht="16.5" x14ac:dyDescent="0.3">
      <c r="H54" s="9"/>
      <c r="I54" s="39"/>
      <c r="J54" s="39"/>
      <c r="K54" s="39"/>
      <c r="L54" s="39"/>
      <c r="Q54" s="22"/>
    </row>
    <row r="55" spans="1:17" ht="16.5" x14ac:dyDescent="0.3">
      <c r="H55" s="9"/>
      <c r="I55" s="39"/>
      <c r="J55" s="39"/>
      <c r="K55" s="39"/>
      <c r="L55" s="39"/>
      <c r="Q55" s="22"/>
    </row>
    <row r="56" spans="1:17" ht="16.5" x14ac:dyDescent="0.3">
      <c r="H56" s="9"/>
      <c r="I56" s="39"/>
      <c r="J56" s="39"/>
      <c r="K56" s="39"/>
      <c r="L56" s="39"/>
      <c r="Q56" s="22"/>
    </row>
    <row r="57" spans="1:17" ht="16.5" x14ac:dyDescent="0.3">
      <c r="H57" s="9"/>
      <c r="I57" s="39"/>
      <c r="J57" s="39"/>
      <c r="K57" s="39"/>
      <c r="L57" s="39"/>
      <c r="Q57" s="22"/>
    </row>
    <row r="58" spans="1:17" x14ac:dyDescent="0.25">
      <c r="H58" s="9"/>
      <c r="Q58" s="22"/>
    </row>
    <row r="59" spans="1:17" x14ac:dyDescent="0.25">
      <c r="H59" s="9"/>
      <c r="Q59" s="9"/>
    </row>
    <row r="60" spans="1:17" x14ac:dyDescent="0.25">
      <c r="B60" s="49"/>
      <c r="G60" s="22"/>
      <c r="H60" s="9"/>
      <c r="Q60" s="9"/>
    </row>
    <row r="61" spans="1:17" ht="16.5" x14ac:dyDescent="0.3">
      <c r="A61" s="48"/>
      <c r="B61" s="48"/>
      <c r="C61" s="48"/>
      <c r="D61" s="39"/>
      <c r="E61" s="39"/>
      <c r="F61" s="39"/>
      <c r="G61" s="40"/>
      <c r="H61" s="9"/>
      <c r="Q61" s="9"/>
    </row>
    <row r="62" spans="1:17" ht="16.5" x14ac:dyDescent="0.3">
      <c r="A62" s="48"/>
      <c r="B62" s="48"/>
      <c r="C62" s="48"/>
      <c r="D62" s="39"/>
      <c r="E62" s="39"/>
      <c r="F62" s="39"/>
      <c r="G62" s="40"/>
      <c r="H62" s="9"/>
      <c r="Q62" s="9"/>
    </row>
    <row r="63" spans="1:17" ht="16.5" x14ac:dyDescent="0.3">
      <c r="A63" s="48"/>
      <c r="B63" s="48"/>
      <c r="C63" s="48"/>
      <c r="D63" s="39"/>
      <c r="E63" s="39"/>
      <c r="F63" s="39"/>
      <c r="G63" s="40"/>
      <c r="H63" s="9"/>
      <c r="Q63" s="9"/>
    </row>
    <row r="64" spans="1:17" ht="16.5" x14ac:dyDescent="0.3">
      <c r="A64" s="48"/>
      <c r="B64" s="48"/>
      <c r="C64" s="48"/>
      <c r="D64" s="39"/>
      <c r="E64" s="39"/>
      <c r="F64" s="39"/>
      <c r="G64" s="40"/>
      <c r="H64" s="9"/>
      <c r="Q64" s="9"/>
    </row>
    <row r="65" spans="1:17" ht="16.5" x14ac:dyDescent="0.3">
      <c r="A65" s="48"/>
      <c r="B65" s="48"/>
      <c r="C65" s="48"/>
      <c r="D65" s="39"/>
      <c r="E65" s="39"/>
      <c r="F65" s="39"/>
      <c r="G65" s="40"/>
      <c r="H65" s="9"/>
      <c r="Q65" s="9"/>
    </row>
    <row r="66" spans="1:17" ht="16.5" x14ac:dyDescent="0.3">
      <c r="A66" s="48"/>
      <c r="B66" s="48"/>
      <c r="C66" s="48"/>
      <c r="D66" s="39"/>
      <c r="E66" s="39"/>
      <c r="F66" s="39"/>
      <c r="G66" s="40"/>
      <c r="H66" s="9"/>
      <c r="Q66" s="9"/>
    </row>
    <row r="67" spans="1:17" ht="16.5" x14ac:dyDescent="0.3">
      <c r="A67" s="48"/>
      <c r="B67" s="48"/>
      <c r="C67" s="48"/>
      <c r="D67" s="39"/>
      <c r="E67" s="39"/>
      <c r="F67" s="39"/>
      <c r="G67" s="40"/>
      <c r="H67" s="9"/>
      <c r="Q67" s="9"/>
    </row>
    <row r="68" spans="1:17" ht="16.5" x14ac:dyDescent="0.3">
      <c r="A68" s="48"/>
      <c r="B68" s="48"/>
      <c r="C68" s="48"/>
      <c r="D68" s="39"/>
      <c r="E68" s="39"/>
      <c r="F68" s="39"/>
      <c r="G68" s="40"/>
      <c r="H68" s="9"/>
      <c r="Q68" s="9"/>
    </row>
    <row r="69" spans="1:17" ht="16.5" x14ac:dyDescent="0.3">
      <c r="A69" s="48"/>
      <c r="B69" s="48"/>
      <c r="C69" s="48"/>
      <c r="D69" s="39"/>
      <c r="E69" s="39"/>
      <c r="F69" s="39"/>
      <c r="G69" s="40"/>
      <c r="H69" s="9"/>
      <c r="Q69" s="9"/>
    </row>
    <row r="70" spans="1:17" ht="16.5" x14ac:dyDescent="0.3">
      <c r="A70" s="48"/>
      <c r="B70" s="48"/>
      <c r="C70" s="48"/>
      <c r="D70" s="39"/>
      <c r="E70" s="39"/>
      <c r="F70" s="39"/>
      <c r="G70" s="40"/>
      <c r="H70" s="9"/>
      <c r="Q70" s="9"/>
    </row>
    <row r="71" spans="1:17" ht="16.5" x14ac:dyDescent="0.3">
      <c r="A71" s="48"/>
      <c r="B71" s="48"/>
      <c r="C71" s="48"/>
      <c r="D71" s="39"/>
      <c r="E71" s="39"/>
      <c r="F71" s="39"/>
      <c r="G71" s="40"/>
      <c r="H71" s="9"/>
      <c r="Q71" s="9"/>
    </row>
    <row r="72" spans="1:17" ht="16.5" x14ac:dyDescent="0.3">
      <c r="A72" s="48"/>
      <c r="B72" s="48"/>
      <c r="C72" s="48"/>
      <c r="D72" s="39"/>
      <c r="E72" s="39"/>
      <c r="F72" s="39"/>
      <c r="G72" s="40"/>
      <c r="H72" s="9"/>
      <c r="Q72" s="9"/>
    </row>
    <row r="73" spans="1:17" ht="16.5" x14ac:dyDescent="0.3">
      <c r="A73" s="48"/>
      <c r="B73" s="48"/>
      <c r="C73" s="48"/>
      <c r="D73" s="39"/>
      <c r="E73" s="39"/>
      <c r="F73" s="39"/>
      <c r="G73" s="40"/>
      <c r="H73" s="9"/>
      <c r="Q73" s="9"/>
    </row>
    <row r="74" spans="1:17" ht="16.5" x14ac:dyDescent="0.3">
      <c r="A74" s="48"/>
      <c r="B74" s="48"/>
      <c r="C74" s="48"/>
      <c r="D74" s="39"/>
      <c r="E74" s="39"/>
      <c r="F74" s="39"/>
      <c r="G74" s="40"/>
      <c r="H74" s="9"/>
      <c r="Q74" s="9"/>
    </row>
    <row r="75" spans="1:17" ht="16.5" x14ac:dyDescent="0.3">
      <c r="A75" s="48"/>
      <c r="B75" s="48"/>
      <c r="C75" s="48"/>
      <c r="D75" s="39"/>
      <c r="E75" s="39"/>
      <c r="F75" s="39"/>
      <c r="G75" s="40"/>
      <c r="H75" s="9"/>
      <c r="Q75" s="9"/>
    </row>
    <row r="76" spans="1:17" ht="16.5" x14ac:dyDescent="0.3">
      <c r="A76" s="48"/>
      <c r="B76" s="48"/>
      <c r="C76" s="48"/>
      <c r="D76" s="48"/>
      <c r="E76" s="39"/>
      <c r="F76" s="39"/>
      <c r="G76" s="39"/>
      <c r="H76" s="50"/>
      <c r="I76" s="48"/>
      <c r="J76" s="48"/>
      <c r="K76" s="48"/>
      <c r="L76" s="48"/>
      <c r="M76" s="48"/>
      <c r="N76" s="39"/>
      <c r="O76" s="39"/>
      <c r="P76" s="39"/>
      <c r="Q76" s="40"/>
    </row>
    <row r="77" spans="1:17" ht="16.5" x14ac:dyDescent="0.3">
      <c r="A77" s="48"/>
      <c r="B77" s="48"/>
      <c r="C77" s="48"/>
      <c r="D77" s="48"/>
      <c r="H77" s="22"/>
      <c r="Q77" s="22"/>
    </row>
    <row r="78" spans="1:17" x14ac:dyDescent="0.25">
      <c r="H78" s="22"/>
      <c r="Q78" s="22"/>
    </row>
    <row r="79" spans="1:17" x14ac:dyDescent="0.25">
      <c r="H79" s="22"/>
      <c r="Q79" s="22"/>
    </row>
    <row r="80" spans="1:17" x14ac:dyDescent="0.25">
      <c r="H80" s="22"/>
      <c r="Q80" s="22"/>
    </row>
    <row r="81" spans="8:17" x14ac:dyDescent="0.25">
      <c r="H81" s="22"/>
      <c r="Q81" s="22"/>
    </row>
    <row r="82" spans="8:17" x14ac:dyDescent="0.25">
      <c r="H82" s="22"/>
      <c r="Q82" s="22"/>
    </row>
    <row r="83" spans="8:17" x14ac:dyDescent="0.25">
      <c r="H83" s="22"/>
      <c r="Q83" s="22"/>
    </row>
    <row r="84" spans="8:17" x14ac:dyDescent="0.25">
      <c r="H84" s="22"/>
      <c r="Q84" s="22"/>
    </row>
    <row r="85" spans="8:17" x14ac:dyDescent="0.25">
      <c r="H85" s="22"/>
      <c r="Q85" s="22"/>
    </row>
    <row r="86" spans="8:17" x14ac:dyDescent="0.25">
      <c r="H86" s="22"/>
      <c r="Q86" s="22"/>
    </row>
    <row r="87" spans="8:17" x14ac:dyDescent="0.25">
      <c r="H87" s="22"/>
      <c r="Q87" s="22"/>
    </row>
    <row r="88" spans="8:17" x14ac:dyDescent="0.25">
      <c r="H88" s="22"/>
      <c r="Q88" s="22"/>
    </row>
    <row r="89" spans="8:17" x14ac:dyDescent="0.25">
      <c r="H89" s="22"/>
      <c r="Q89" s="22"/>
    </row>
    <row r="90" spans="8:17" x14ac:dyDescent="0.25">
      <c r="H90" s="22"/>
      <c r="Q90" s="22"/>
    </row>
    <row r="91" spans="8:17" x14ac:dyDescent="0.25">
      <c r="H91" s="22"/>
      <c r="Q91" s="22"/>
    </row>
    <row r="92" spans="8:17" x14ac:dyDescent="0.25">
      <c r="H92" s="22"/>
      <c r="Q92" s="22"/>
    </row>
    <row r="93" spans="8:17" x14ac:dyDescent="0.25">
      <c r="H93" s="22"/>
      <c r="Q93" s="22"/>
    </row>
    <row r="94" spans="8:17" x14ac:dyDescent="0.25">
      <c r="H94" s="22"/>
      <c r="Q94" s="22"/>
    </row>
    <row r="95" spans="8:17" x14ac:dyDescent="0.25">
      <c r="H95" s="22"/>
      <c r="Q95" s="22"/>
    </row>
    <row r="96" spans="8:17" x14ac:dyDescent="0.25">
      <c r="H96" s="22"/>
      <c r="Q96" s="22"/>
    </row>
    <row r="97" spans="8:17" x14ac:dyDescent="0.25">
      <c r="H97" s="22"/>
      <c r="Q97" s="22"/>
    </row>
    <row r="98" spans="8:17" x14ac:dyDescent="0.25">
      <c r="H98" s="22"/>
      <c r="Q98" s="22"/>
    </row>
    <row r="99" spans="8:17" x14ac:dyDescent="0.25">
      <c r="H99" s="22"/>
      <c r="Q99" s="22"/>
    </row>
    <row r="100" spans="8:17" x14ac:dyDescent="0.25">
      <c r="H100" s="22"/>
      <c r="Q100" s="22"/>
    </row>
    <row r="101" spans="8:17" x14ac:dyDescent="0.25">
      <c r="H101" s="22"/>
      <c r="Q101" s="22"/>
    </row>
  </sheetData>
  <mergeCells count="3">
    <mergeCell ref="E22:F22"/>
    <mergeCell ref="G22:O22"/>
    <mergeCell ref="P22:X22"/>
  </mergeCells>
  <hyperlinks>
    <hyperlink ref="A1" r:id="rId1" display="https://doi.org/10.1787/5f5b6833-fr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Notes" r:id="rId8"/>
    <customPr name="PageSizeIndex" r:id="rId9"/>
    <customPr name="PageSizeName" r:id="rId10"/>
    <customPr name="PaletteIndex" r:id="rId11"/>
    <customPr name="PaletteName" r:id="rId12"/>
    <customPr name="PrintArea" r:id="rId13"/>
    <customPr name="SinglePanel" r:id="rId14"/>
    <customPr name="Source" r:id="rId15"/>
    <customPr name="StartColorIndex" r:id="rId16"/>
    <customPr name="StartColorName" r:id="rId17"/>
    <customPr name="StyleTemplateIndex" r:id="rId18"/>
    <customPr name="StyleTemplateName" r:id="rId19"/>
    <customPr name="Title" r:id="rId20"/>
  </customProperties>
  <drawing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VAN DEN BERG Michael, ELS/HD</DisplayName>
        <AccountId>973</AccountId>
        <AccountType/>
      </UserInfo>
      <UserInfo>
        <DisplayName>ODERKIRK Jillian, ELS/HD</DisplayName>
        <AccountId>174</AccountId>
        <AccountType/>
      </UserInfo>
      <UserInfo>
        <DisplayName>FUJISAWA Rie, ELS/HD</DisplayName>
        <AccountId>152</AccountId>
        <AccountType/>
      </UserInfo>
      <UserInfo>
        <DisplayName>SLAWOMIRSKI Luke, ELS/HD</DisplayName>
        <AccountId>286</AccountId>
        <AccountType/>
      </UserInfo>
      <UserInfo>
        <DisplayName>KHAN Rabia, ELS/HD</DisplayName>
        <AccountId>688</AccountId>
        <AccountType/>
      </UserInfo>
      <UserInfo>
        <DisplayName>COLOMBO Francesca, ELS/HD</DisplayName>
        <AccountId>207</AccountId>
        <AccountType/>
      </UserInfo>
      <UserInfo>
        <DisplayName>VALLARD Isabelle, ELS/HD</DisplayName>
        <AccountId>51</AccountId>
        <AccountType/>
      </UserInfo>
      <UserInfo>
        <DisplayName>BROWNWOOD Ian, ELS/HD</DisplayName>
        <AccountId>119</AccountId>
        <AccountType/>
      </UserInfo>
      <UserInfo>
        <DisplayName>KLAZINGA Nicolaas Sieds, ELS/HD</DisplayName>
        <AccountId>190</AccountId>
        <AccountType/>
      </UserInfo>
      <UserInfo>
        <DisplayName>LECH Lukasz, ELS/HD</DisplayName>
        <AccountId>630</AccountId>
        <AccountType/>
      </UserInfo>
      <UserInfo>
        <DisplayName>DEDEYN Duniya, ELS/HD</DisplayName>
        <AccountId>125</AccountId>
        <AccountType/>
      </UserInfo>
      <UserInfo>
        <DisplayName>FINOT Abigail, ELS/HD</DisplayName>
        <AccountId>1604</AccountId>
        <AccountType/>
      </UserInfo>
      <UserInfo>
        <DisplayName>BIJLHOLT José, ELS/HD</DisplayName>
        <AccountId>2044</AccountId>
        <AccountType/>
      </UserInfo>
      <UserInfo>
        <DisplayName>BARRENHO Eliana, ELS/HD</DisplayName>
        <AccountId>2129</AccountId>
        <AccountType/>
      </UserInfo>
      <UserInfo>
        <DisplayName>GUANAIS Frederico, ELS/HD</DisplayName>
        <AccountId>2402</AccountId>
        <AccountType/>
      </UserInfo>
      <UserInfo>
        <DisplayName>WHYBROW Hannah, ELS/HD</DisplayName>
        <AccountId>2455</AccountId>
        <AccountType/>
      </UserInfo>
      <UserInfo>
        <DisplayName>DE BIENASSIS Katherine, ELS/HD</DisplayName>
        <AccountId>2558</AccountId>
        <AccountType/>
      </UserInfo>
      <UserInfo>
        <DisplayName>DANIEL Frédéric, ELS/HD</DisplayName>
        <AccountId>187</AccountId>
        <AccountType/>
      </UserInfo>
    </OECDProjectMembers>
    <OECDProjectManager xmlns="22a5b7d0-1699-458f-b8e2-4d8247229549">
      <UserInfo>
        <DisplayName>VAN DEN BERG Michael, ELS/HD</DisplayName>
        <AccountId>973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73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867</Value>
      <Value>28</Value>
      <Value>210</Value>
    </TaxCatchAll>
    <OECDMainProject xmlns="22a5b7d0-1699-458f-b8e2-4d8247229549">25</OECDMainProject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/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ABE4A0FE-95B9-48DF-AE2E-018DBB2B9EA2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B74AE3B3-BB0B-470C-8D0E-D66BCC77E38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0D7CE91-90CA-4AED-A670-53163A2A1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DED6717-5E6F-4862-818A-119986C91EC6}">
  <ds:schemaRefs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0D20F015-65BD-4BF0-9B70-1B26E2C381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fr-g6-21</vt:lpstr>
      <vt:lpstr>'fr-g6-21'!footnotes</vt:lpstr>
      <vt:lpstr>'fr-g6-21'!Notes</vt:lpstr>
      <vt:lpstr>'fr-g6-21'!Source</vt:lpstr>
      <vt:lpstr>'fr-g6-21'!title</vt:lpstr>
      <vt:lpstr>'fr-g6-21'!Title_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2019-12-18T13:46:11Z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210;#Health|65dc2cd1-a1c3-4b24-a1e5-75b3cdf95ba5</vt:lpwstr>
  </property>
  <property fmtid="{D5CDD505-2E9C-101B-9397-08002B2CF9AE}" pid="3" name="OECDCountry">
    <vt:lpwstr/>
  </property>
  <property fmtid="{D5CDD505-2E9C-101B-9397-08002B2CF9AE}" pid="4" name="OECDCommittee">
    <vt:lpwstr>28;#Health Committee|2c0321da-353b-4c28-8e89-93836ce9b975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>867;#2017-18|ffda23c2-cd1b-45cc-b3f4-67b12010cc58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