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3.8.1_3.8.2" sheetId="1" r:id="rId1"/>
    <sheet name="Data3.8.3" sheetId="2" r:id="rId2"/>
    <sheet name="Sheet2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Gaelle</author>
    <author>balestat_g</author>
  </authors>
  <commentList>
    <comment ref="C10" authorId="0">
      <text>
        <r>
          <rPr>
            <sz val="8"/>
            <rFont val="Tahoma"/>
            <family val="2"/>
          </rPr>
          <t>2005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2006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2006</t>
        </r>
      </text>
    </comment>
    <comment ref="D14" authorId="0">
      <text>
        <r>
          <rPr>
            <sz val="8"/>
            <rFont val="Tahoma"/>
            <family val="2"/>
          </rPr>
          <t>2006</t>
        </r>
      </text>
    </comment>
    <comment ref="C16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2005</t>
        </r>
      </text>
    </comment>
    <comment ref="B22" authorId="1">
      <text>
        <r>
          <rPr>
            <sz val="8"/>
            <rFont val="Tahoma"/>
            <family val="2"/>
          </rPr>
          <t>2004</t>
        </r>
      </text>
    </comment>
    <comment ref="C22" authorId="0">
      <text>
        <r>
          <rPr>
            <sz val="8"/>
            <rFont val="Tahoma"/>
            <family val="2"/>
          </rPr>
          <t>2006</t>
        </r>
      </text>
    </comment>
    <comment ref="D22" authorId="0">
      <text>
        <r>
          <rPr>
            <sz val="8"/>
            <rFont val="Tahoma"/>
            <family val="2"/>
          </rPr>
          <t>2006</t>
        </r>
      </text>
    </comment>
    <comment ref="E22" authorId="0">
      <text>
        <r>
          <rPr>
            <sz val="8"/>
            <rFont val="Tahoma"/>
            <family val="2"/>
          </rPr>
          <t>2006</t>
        </r>
      </text>
    </comment>
    <comment ref="B23" authorId="1">
      <text>
        <r>
          <rPr>
            <sz val="8"/>
            <rFont val="Tahoma"/>
            <family val="2"/>
          </rPr>
          <t>2003</t>
        </r>
      </text>
    </comment>
    <comment ref="B24" authorId="1">
      <text>
        <r>
          <rPr>
            <sz val="8"/>
            <rFont val="Tahoma"/>
            <family val="2"/>
          </rPr>
          <t>2004</t>
        </r>
      </text>
    </comment>
    <comment ref="B29" authorId="1">
      <text>
        <r>
          <rPr>
            <sz val="8"/>
            <rFont val="Tahoma"/>
            <family val="2"/>
          </rPr>
          <t>2004</t>
        </r>
      </text>
    </comment>
    <comment ref="C30" authorId="0">
      <text>
        <r>
          <rPr>
            <sz val="8"/>
            <rFont val="Tahoma"/>
            <family val="2"/>
          </rPr>
          <t>2004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D35" authorId="0">
      <text>
        <r>
          <rPr>
            <sz val="8"/>
            <rFont val="Tahoma"/>
            <family val="2"/>
          </rPr>
          <t>2006</t>
        </r>
      </text>
    </comment>
    <comment ref="E35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B9" authorId="0">
      <text>
        <r>
          <rPr>
            <sz val="8"/>
            <rFont val="Tahoma"/>
            <family val="2"/>
          </rPr>
          <t>2006</t>
        </r>
      </text>
    </comment>
    <comment ref="C9" authorId="0">
      <text>
        <r>
          <rPr>
            <sz val="8"/>
            <rFont val="Tahoma"/>
            <family val="2"/>
          </rPr>
          <t>2006</t>
        </r>
      </text>
    </comment>
    <comment ref="B10" authorId="0">
      <text>
        <r>
          <rPr>
            <sz val="8"/>
            <rFont val="Tahoma"/>
            <family val="2"/>
          </rPr>
          <t>2006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B15" authorId="0">
      <text>
        <r>
          <rPr>
            <sz val="8"/>
            <rFont val="Tahoma"/>
            <family val="2"/>
          </rPr>
          <t>2006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B18" authorId="0">
      <text>
        <r>
          <rPr>
            <sz val="8"/>
            <rFont val="Tahoma"/>
            <family val="2"/>
          </rPr>
          <t>2005</t>
        </r>
      </text>
    </comment>
    <comment ref="C18" authorId="0">
      <text>
        <r>
          <rPr>
            <sz val="8"/>
            <rFont val="Tahoma"/>
            <family val="2"/>
          </rPr>
          <t>2005</t>
        </r>
      </text>
    </comment>
    <comment ref="B19" authorId="0">
      <text>
        <r>
          <rPr>
            <sz val="8"/>
            <rFont val="Tahoma"/>
            <family val="2"/>
          </rPr>
          <t>2005</t>
        </r>
      </text>
    </comment>
    <comment ref="C19" authorId="0">
      <text>
        <r>
          <rPr>
            <sz val="8"/>
            <rFont val="Tahoma"/>
            <family val="2"/>
          </rPr>
          <t>2005</t>
        </r>
      </text>
    </comment>
    <comment ref="B2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2006</t>
        </r>
      </text>
    </comment>
    <comment ref="C22" authorId="0">
      <text>
        <r>
          <rPr>
            <sz val="8"/>
            <rFont val="Tahoma"/>
            <family val="2"/>
          </rPr>
          <t>2006</t>
        </r>
      </text>
    </comment>
    <comment ref="B31" authorId="0">
      <text>
        <r>
          <rPr>
            <sz val="8"/>
            <rFont val="Tahoma"/>
            <family val="2"/>
          </rPr>
          <t>2004</t>
        </r>
      </text>
    </comment>
    <comment ref="C31" authorId="0">
      <text>
        <r>
          <rPr>
            <sz val="8"/>
            <rFont val="Tahoma"/>
            <family val="2"/>
          </rPr>
          <t>2004</t>
        </r>
      </text>
    </comment>
    <comment ref="B37" authorId="0">
      <text>
        <r>
          <rPr>
            <sz val="8"/>
            <rFont val="Tahoma"/>
            <family val="2"/>
          </rPr>
          <t>2006</t>
        </r>
      </text>
    </comment>
    <comment ref="C37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<sst xmlns="http://schemas.openxmlformats.org/spreadsheetml/2006/main" count="109" uniqueCount="50">
  <si>
    <t>Health at a Glance 2009: OECD Indicators - OECD © 2009 - ISBN 9789264061538</t>
  </si>
  <si>
    <t>3. Health workforce</t>
  </si>
  <si>
    <t>3.8 Practising nurses</t>
  </si>
  <si>
    <t>Version 1 - Last updated: 19-Oct-2009</t>
  </si>
  <si>
    <t>3.8.1 and 3.8.2. Practising nurses per 1 000 population, 2000-2007 (or nearest year)</t>
  </si>
  <si>
    <t>Practising nurses</t>
  </si>
  <si>
    <t>Of which (in 2007):</t>
  </si>
  <si>
    <t xml:space="preserve"> </t>
  </si>
  <si>
    <t>Professional</t>
  </si>
  <si>
    <t>Associate</t>
  </si>
  <si>
    <t>AAGR</t>
  </si>
  <si>
    <t>Norway</t>
  </si>
  <si>
    <t>..</t>
  </si>
  <si>
    <t>Ireland</t>
  </si>
  <si>
    <t>Switzerland</t>
  </si>
  <si>
    <t>Belgium</t>
  </si>
  <si>
    <t>Denmark</t>
  </si>
  <si>
    <t>Iceland</t>
  </si>
  <si>
    <t>Luxembourg</t>
  </si>
  <si>
    <t>Sweden</t>
  </si>
  <si>
    <t>United States</t>
  </si>
  <si>
    <t>Finland</t>
  </si>
  <si>
    <t>United Kingdom</t>
  </si>
  <si>
    <t>Germany</t>
  </si>
  <si>
    <t>New Zealand</t>
  </si>
  <si>
    <t>Australia</t>
  </si>
  <si>
    <t>OECD</t>
  </si>
  <si>
    <t>Japan</t>
  </si>
  <si>
    <t>Canada</t>
  </si>
  <si>
    <t>Netherlands</t>
  </si>
  <si>
    <t>Czech Republic</t>
  </si>
  <si>
    <t>France</t>
  </si>
  <si>
    <t>Spain</t>
  </si>
  <si>
    <t>Austria</t>
  </si>
  <si>
    <t>Italy</t>
  </si>
  <si>
    <t>Slovak Republic</t>
  </si>
  <si>
    <t>Hungary</t>
  </si>
  <si>
    <t>Poland</t>
  </si>
  <si>
    <t>Portugal</t>
  </si>
  <si>
    <t>Korea</t>
  </si>
  <si>
    <t>Greece</t>
  </si>
  <si>
    <t>Mexico</t>
  </si>
  <si>
    <t>Turkey</t>
  </si>
  <si>
    <t>Source: OECD Health Data 2009.</t>
  </si>
  <si>
    <t>3.8.3. Ratio of practising nurses to practising physicians, 2007 (or latest year available)</t>
  </si>
  <si>
    <t>Practising physicians</t>
  </si>
  <si>
    <t>Ratio of nurses</t>
  </si>
  <si>
    <t>Head count</t>
  </si>
  <si>
    <t>to physicians</t>
  </si>
  <si>
    <r>
      <t xml:space="preserve">3.8.2. </t>
    </r>
    <r>
      <rPr>
        <b/>
        <sz val="9"/>
        <color indexed="8"/>
        <rFont val="Arial"/>
        <family val="2"/>
      </rPr>
      <t>Change in the number of practising nurses per 1 000 population, 2000-07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</si>
</sst>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theme="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6" fillId="0" borderId="13" xfId="0" applyFon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 horizontal="right"/>
    </xf>
    <xf numFmtId="2" fontId="0" fillId="0" borderId="16" xfId="0" applyNumberFormat="1" applyBorder="1" applyAlignment="1">
      <alignment/>
    </xf>
    <xf numFmtId="2" fontId="45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2" fontId="46" fillId="0" borderId="16" xfId="0" applyNumberFormat="1" applyFont="1" applyBorder="1" applyAlignment="1">
      <alignment horizontal="right"/>
    </xf>
    <xf numFmtId="2" fontId="46" fillId="0" borderId="17" xfId="0" applyNumberFormat="1" applyFont="1" applyBorder="1" applyAlignment="1">
      <alignment/>
    </xf>
    <xf numFmtId="2" fontId="46" fillId="0" borderId="17" xfId="0" applyNumberFormat="1" applyFont="1" applyBorder="1" applyAlignment="1">
      <alignment horizontal="right"/>
    </xf>
    <xf numFmtId="2" fontId="46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45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13" xfId="0" applyNumberFormat="1" applyBorder="1" applyAlignment="1">
      <alignment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right"/>
    </xf>
    <xf numFmtId="0" fontId="0" fillId="0" borderId="13" xfId="0" applyBorder="1" applyAlignment="1">
      <alignment horizontal="right"/>
    </xf>
    <xf numFmtId="164" fontId="0" fillId="0" borderId="0" xfId="0" applyNumberFormat="1" applyAlignment="1">
      <alignment/>
    </xf>
    <xf numFmtId="1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0" fillId="0" borderId="13" xfId="0" applyNumberForma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0.994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Norway</c:v>
              </c:pt>
              <c:pt idx="1">
                <c:v>Ireland</c:v>
              </c:pt>
              <c:pt idx="2">
                <c:v>Switzerland</c:v>
              </c:pt>
              <c:pt idx="3">
                <c:v>Belgium</c:v>
              </c:pt>
              <c:pt idx="4">
                <c:v>Denmark</c:v>
              </c:pt>
              <c:pt idx="5">
                <c:v>Iceland</c:v>
              </c:pt>
              <c:pt idx="6">
                <c:v>Luxembourg</c:v>
              </c:pt>
              <c:pt idx="7">
                <c:v>Sweden</c:v>
              </c:pt>
              <c:pt idx="8">
                <c:v>United States</c:v>
              </c:pt>
              <c:pt idx="9">
                <c:v>Finland</c:v>
              </c:pt>
              <c:pt idx="10">
                <c:v>United Kingdom</c:v>
              </c:pt>
              <c:pt idx="11">
                <c:v>Germany</c:v>
              </c:pt>
              <c:pt idx="12">
                <c:v>New Zealand</c:v>
              </c:pt>
              <c:pt idx="13">
                <c:v>Australia</c:v>
              </c:pt>
              <c:pt idx="14">
                <c:v>OECD</c:v>
              </c:pt>
              <c:pt idx="15">
                <c:v>Japan</c:v>
              </c:pt>
              <c:pt idx="16">
                <c:v>Canada</c:v>
              </c:pt>
              <c:pt idx="17">
                <c:v>Netherlands</c:v>
              </c:pt>
              <c:pt idx="18">
                <c:v>Czech Republic</c:v>
              </c:pt>
              <c:pt idx="19">
                <c:v>France</c:v>
              </c:pt>
              <c:pt idx="20">
                <c:v>Spain</c:v>
              </c:pt>
              <c:pt idx="21">
                <c:v>Austria</c:v>
              </c:pt>
              <c:pt idx="22">
                <c:v>Italy</c:v>
              </c:pt>
              <c:pt idx="23">
                <c:v>Slovak Republic</c:v>
              </c:pt>
              <c:pt idx="24">
                <c:v>Hungary</c:v>
              </c:pt>
              <c:pt idx="25">
                <c:v>Poland</c:v>
              </c:pt>
              <c:pt idx="26">
                <c:v>Portugal</c:v>
              </c:pt>
              <c:pt idx="27">
                <c:v>Korea</c:v>
              </c:pt>
              <c:pt idx="28">
                <c:v>Greece</c:v>
              </c:pt>
              <c:pt idx="29">
                <c:v>Mexico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0</c:v>
              </c:pt>
              <c:pt idx="1">
                <c:v>1.46466105273384</c:v>
              </c:pt>
              <c:pt idx="2">
                <c:v>2.10456617177661</c:v>
              </c:pt>
              <c:pt idx="3">
                <c:v>0</c:v>
              </c:pt>
              <c:pt idx="4">
                <c:v>2.41827460192561</c:v>
              </c:pt>
              <c:pt idx="5">
                <c:v>0.778807693371197</c:v>
              </c:pt>
              <c:pt idx="6">
                <c:v>0</c:v>
              </c:pt>
              <c:pt idx="7">
                <c:v>1.47353672912525</c:v>
              </c:pt>
              <c:pt idx="8">
                <c:v>0.552629822073381</c:v>
              </c:pt>
              <c:pt idx="9">
                <c:v>4.6354400871131</c:v>
              </c:pt>
              <c:pt idx="10">
                <c:v>1.30601507596289</c:v>
              </c:pt>
              <c:pt idx="11">
                <c:v>0.785844059282526</c:v>
              </c:pt>
              <c:pt idx="12">
                <c:v>0.513928764773186</c:v>
              </c:pt>
              <c:pt idx="13">
                <c:v>-0.689441268560265</c:v>
              </c:pt>
              <c:pt idx="14">
                <c:v>1.40288161202171</c:v>
              </c:pt>
              <c:pt idx="15">
                <c:v>2.03933911025642</c:v>
              </c:pt>
              <c:pt idx="16">
                <c:v>1.49552700887043</c:v>
              </c:pt>
              <c:pt idx="17">
                <c:v>-2.54935272973054</c:v>
              </c:pt>
              <c:pt idx="18">
                <c:v>0.772384326205611</c:v>
              </c:pt>
              <c:pt idx="19">
                <c:v>1.99876621355946</c:v>
              </c:pt>
              <c:pt idx="20">
                <c:v>2.03116927747953</c:v>
              </c:pt>
              <c:pt idx="21">
                <c:v>0.5954404018647</c:v>
              </c:pt>
              <c:pt idx="22">
                <c:v>1.56504570378977</c:v>
              </c:pt>
              <c:pt idx="23">
                <c:v>-3.93210090195004</c:v>
              </c:pt>
              <c:pt idx="24">
                <c:v>2.13148409963975</c:v>
              </c:pt>
              <c:pt idx="25">
                <c:v>0.621916139408074</c:v>
              </c:pt>
              <c:pt idx="26">
                <c:v>4.80152037072068</c:v>
              </c:pt>
              <c:pt idx="27">
                <c:v>4.8809768791098</c:v>
              </c:pt>
              <c:pt idx="28">
                <c:v>2.79911000661912</c:v>
              </c:pt>
              <c:pt idx="29">
                <c:v>0.687199917828862</c:v>
              </c:pt>
              <c:pt idx="30">
                <c:v>2.59511491133733</c:v>
              </c:pt>
            </c:numLit>
          </c:val>
        </c:ser>
        <c:gapWidth val="80"/>
        <c:axId val="25839883"/>
        <c:axId val="31232356"/>
      </c:barChart>
      <c:catAx>
        <c:axId val="25839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232356"/>
        <c:crosses val="autoZero"/>
        <c:auto val="1"/>
        <c:lblOffset val="100"/>
        <c:tickLblSkip val="1"/>
        <c:noMultiLvlLbl val="0"/>
      </c:catAx>
      <c:valAx>
        <c:axId val="3123235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9883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0.995</cdr:y>
    </cdr:from>
    <cdr:to>
      <cdr:x>0.046</cdr:x>
      <cdr:y>0.99625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56388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annual growth rate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3</xdr:col>
      <xdr:colOff>590550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609600" y="647700"/>
        <a:ext cx="18097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3.8.1_3.8.2"/>
      <sheetName val="Data3.8.3"/>
    </sheetNames>
    <sheetDataSet>
      <sheetData sheetId="3">
        <row r="7">
          <cell r="A7" t="str">
            <v>Norway</v>
          </cell>
          <cell r="F7" t="str">
            <v>..</v>
          </cell>
        </row>
        <row r="8">
          <cell r="A8" t="str">
            <v>Ireland</v>
          </cell>
          <cell r="F8">
            <v>1.46466105273384</v>
          </cell>
        </row>
        <row r="9">
          <cell r="A9" t="str">
            <v>Switzerland</v>
          </cell>
          <cell r="F9">
            <v>2.1045661717766118</v>
          </cell>
        </row>
        <row r="10">
          <cell r="A10" t="str">
            <v>Belgium</v>
          </cell>
          <cell r="F10" t="str">
            <v>..</v>
          </cell>
        </row>
        <row r="11">
          <cell r="A11" t="str">
            <v>Denmark</v>
          </cell>
          <cell r="F11">
            <v>2.4182746019256074</v>
          </cell>
        </row>
        <row r="12">
          <cell r="A12" t="str">
            <v>Iceland</v>
          </cell>
          <cell r="F12">
            <v>0.7788076933711974</v>
          </cell>
        </row>
        <row r="13">
          <cell r="A13" t="str">
            <v>Luxembourg</v>
          </cell>
          <cell r="F13" t="str">
            <v>..</v>
          </cell>
        </row>
        <row r="14">
          <cell r="A14" t="str">
            <v>Sweden</v>
          </cell>
          <cell r="F14">
            <v>1.4735367291252466</v>
          </cell>
        </row>
        <row r="15">
          <cell r="A15" t="str">
            <v>United States</v>
          </cell>
          <cell r="F15">
            <v>0.5526298220733805</v>
          </cell>
        </row>
        <row r="16">
          <cell r="A16" t="str">
            <v>Finland</v>
          </cell>
          <cell r="F16">
            <v>4.635440087113096</v>
          </cell>
        </row>
        <row r="17">
          <cell r="A17" t="str">
            <v>United Kingdom</v>
          </cell>
          <cell r="F17">
            <v>1.3060150759628852</v>
          </cell>
        </row>
        <row r="18">
          <cell r="A18" t="str">
            <v>Germany</v>
          </cell>
          <cell r="F18">
            <v>0.7858440592825255</v>
          </cell>
        </row>
        <row r="19">
          <cell r="A19" t="str">
            <v>New Zealand</v>
          </cell>
          <cell r="F19">
            <v>0.513928764773186</v>
          </cell>
        </row>
        <row r="20">
          <cell r="A20" t="str">
            <v>Australia</v>
          </cell>
          <cell r="F20">
            <v>-0.6894412685602647</v>
          </cell>
        </row>
        <row r="21">
          <cell r="A21" t="str">
            <v>OECD</v>
          </cell>
          <cell r="F21">
            <v>1.4028816120217134</v>
          </cell>
        </row>
        <row r="22">
          <cell r="A22" t="str">
            <v>Japan</v>
          </cell>
          <cell r="F22">
            <v>2.039339110256422</v>
          </cell>
        </row>
        <row r="23">
          <cell r="A23" t="str">
            <v>Canada</v>
          </cell>
          <cell r="F23">
            <v>1.4955270088704342</v>
          </cell>
        </row>
        <row r="24">
          <cell r="A24" t="str">
            <v>Netherlands</v>
          </cell>
          <cell r="F24">
            <v>-2.5493527297305363</v>
          </cell>
        </row>
        <row r="25">
          <cell r="A25" t="str">
            <v>Czech Republic</v>
          </cell>
          <cell r="F25">
            <v>0.7723843262056107</v>
          </cell>
        </row>
        <row r="26">
          <cell r="A26" t="str">
            <v>France</v>
          </cell>
          <cell r="F26">
            <v>1.9987662135594553</v>
          </cell>
        </row>
        <row r="27">
          <cell r="A27" t="str">
            <v>Spain</v>
          </cell>
          <cell r="F27">
            <v>2.0311692774795276</v>
          </cell>
        </row>
        <row r="28">
          <cell r="A28" t="str">
            <v>Austria</v>
          </cell>
          <cell r="F28">
            <v>0.5954404018646997</v>
          </cell>
        </row>
        <row r="29">
          <cell r="A29" t="str">
            <v>Italy</v>
          </cell>
          <cell r="F29">
            <v>1.5650457037897691</v>
          </cell>
        </row>
        <row r="30">
          <cell r="A30" t="str">
            <v>Slovak Republic</v>
          </cell>
          <cell r="F30">
            <v>-3.932100901950042</v>
          </cell>
        </row>
        <row r="31">
          <cell r="A31" t="str">
            <v>Hungary</v>
          </cell>
          <cell r="F31">
            <v>2.1314840996397466</v>
          </cell>
        </row>
        <row r="32">
          <cell r="A32" t="str">
            <v>Poland</v>
          </cell>
          <cell r="F32">
            <v>0.6219161394080741</v>
          </cell>
        </row>
        <row r="33">
          <cell r="A33" t="str">
            <v>Portugal</v>
          </cell>
          <cell r="F33">
            <v>4.80152037072068</v>
          </cell>
        </row>
        <row r="34">
          <cell r="A34" t="str">
            <v>Korea</v>
          </cell>
          <cell r="F34">
            <v>4.8809768791098</v>
          </cell>
        </row>
        <row r="35">
          <cell r="A35" t="str">
            <v>Greece</v>
          </cell>
          <cell r="F35">
            <v>2.799110006619121</v>
          </cell>
        </row>
        <row r="36">
          <cell r="A36" t="str">
            <v>Mexico</v>
          </cell>
          <cell r="F36">
            <v>0.6871999178288624</v>
          </cell>
        </row>
        <row r="37">
          <cell r="A37" t="str">
            <v>Turkey</v>
          </cell>
          <cell r="F37">
            <v>2.595114911337326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F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6" ht="12.75">
      <c r="A5" s="4"/>
      <c r="B5" s="5" t="s">
        <v>5</v>
      </c>
      <c r="C5" s="6"/>
      <c r="D5" s="7" t="s">
        <v>6</v>
      </c>
      <c r="E5" s="8"/>
      <c r="F5" s="9"/>
    </row>
    <row r="6" spans="1:6" ht="13.5" thickBot="1">
      <c r="A6" s="10" t="s">
        <v>7</v>
      </c>
      <c r="B6" s="11">
        <v>2000</v>
      </c>
      <c r="C6" s="12">
        <v>2007</v>
      </c>
      <c r="D6" s="13" t="s">
        <v>8</v>
      </c>
      <c r="E6" s="14" t="s">
        <v>9</v>
      </c>
      <c r="F6" s="15" t="s">
        <v>10</v>
      </c>
    </row>
    <row r="7" spans="1:6" ht="12.75">
      <c r="A7" t="s">
        <v>11</v>
      </c>
      <c r="B7" s="16" t="s">
        <v>12</v>
      </c>
      <c r="C7" s="17">
        <v>31.92</v>
      </c>
      <c r="D7" s="18">
        <v>15.78</v>
      </c>
      <c r="E7" s="19">
        <v>16.13</v>
      </c>
      <c r="F7" s="20" t="s">
        <v>12</v>
      </c>
    </row>
    <row r="8" spans="1:6" ht="12.75">
      <c r="A8" t="s">
        <v>13</v>
      </c>
      <c r="B8" s="21">
        <v>14</v>
      </c>
      <c r="C8" s="17">
        <v>15.5</v>
      </c>
      <c r="D8" s="22">
        <f>C8</f>
        <v>15.5</v>
      </c>
      <c r="E8" s="23" t="s">
        <v>12</v>
      </c>
      <c r="F8" s="24">
        <f>((C8/B8)^(1/(2007-2000))-1)*100</f>
        <v>1.46466105273384</v>
      </c>
    </row>
    <row r="9" spans="1:6" ht="12.75">
      <c r="A9" t="s">
        <v>14</v>
      </c>
      <c r="B9" s="21">
        <v>12.87</v>
      </c>
      <c r="C9" s="17">
        <v>14.89</v>
      </c>
      <c r="D9" s="22">
        <f>C9</f>
        <v>14.89</v>
      </c>
      <c r="E9" s="23" t="s">
        <v>12</v>
      </c>
      <c r="F9" s="24">
        <f>((C9/B9)^(1/(2007-2000))-1)*100</f>
        <v>2.1045661717766118</v>
      </c>
    </row>
    <row r="10" spans="1:6" ht="12.75">
      <c r="A10" t="s">
        <v>15</v>
      </c>
      <c r="B10" s="16" t="s">
        <v>12</v>
      </c>
      <c r="C10" s="17">
        <v>14.84</v>
      </c>
      <c r="D10" s="22">
        <f>C10</f>
        <v>14.84</v>
      </c>
      <c r="E10" s="23" t="s">
        <v>12</v>
      </c>
      <c r="F10" s="20" t="s">
        <v>12</v>
      </c>
    </row>
    <row r="11" spans="1:6" ht="12.75">
      <c r="A11" t="s">
        <v>16</v>
      </c>
      <c r="B11" s="21">
        <v>12.39</v>
      </c>
      <c r="C11" s="17">
        <v>14.3</v>
      </c>
      <c r="D11" s="18">
        <v>9.53</v>
      </c>
      <c r="E11" s="19">
        <v>4.77</v>
      </c>
      <c r="F11" s="24">
        <f>((C11/B11)^(1/(2006-2000))-1)*100</f>
        <v>2.4182746019256074</v>
      </c>
    </row>
    <row r="12" spans="1:6" ht="12.75">
      <c r="A12" t="s">
        <v>17</v>
      </c>
      <c r="B12" s="21">
        <v>13.26</v>
      </c>
      <c r="C12" s="17">
        <v>14</v>
      </c>
      <c r="D12" s="18">
        <v>8.76</v>
      </c>
      <c r="E12" s="19">
        <v>5.24</v>
      </c>
      <c r="F12" s="24">
        <f>((C12/B12)^(1/(2007-2000))-1)*100</f>
        <v>0.7788076933711974</v>
      </c>
    </row>
    <row r="13" spans="1:6" ht="12.75">
      <c r="A13" t="s">
        <v>18</v>
      </c>
      <c r="B13" s="16" t="s">
        <v>12</v>
      </c>
      <c r="C13" s="17">
        <v>11.02</v>
      </c>
      <c r="D13" s="21">
        <v>11.02</v>
      </c>
      <c r="E13" s="23" t="s">
        <v>12</v>
      </c>
      <c r="F13" s="20" t="s">
        <v>12</v>
      </c>
    </row>
    <row r="14" spans="1:6" ht="12.75">
      <c r="A14" t="s">
        <v>19</v>
      </c>
      <c r="B14" s="21">
        <v>9.92</v>
      </c>
      <c r="C14" s="17">
        <v>10.83</v>
      </c>
      <c r="D14" s="18">
        <v>10.83</v>
      </c>
      <c r="E14" s="23" t="s">
        <v>12</v>
      </c>
      <c r="F14" s="24">
        <f>((C14/B14)^(1/(2006-2000))-1)*100</f>
        <v>1.4735367291252466</v>
      </c>
    </row>
    <row r="15" spans="1:6" ht="12.75">
      <c r="A15" t="s">
        <v>20</v>
      </c>
      <c r="B15" s="21">
        <v>10.17</v>
      </c>
      <c r="C15" s="17">
        <v>10.57</v>
      </c>
      <c r="D15" s="18">
        <v>8.18</v>
      </c>
      <c r="E15" s="19">
        <v>2.38</v>
      </c>
      <c r="F15" s="24">
        <f>((C15/B15)^(1/(2007-2000))-1)*100</f>
        <v>0.5526298220733805</v>
      </c>
    </row>
    <row r="16" spans="1:6" ht="12.75">
      <c r="A16" t="s">
        <v>21</v>
      </c>
      <c r="B16" s="21">
        <v>7.81</v>
      </c>
      <c r="C16" s="17">
        <v>10.25</v>
      </c>
      <c r="D16" s="22">
        <f>C16</f>
        <v>10.25</v>
      </c>
      <c r="E16" s="23" t="s">
        <v>12</v>
      </c>
      <c r="F16" s="24">
        <f>((C16/B16)^(1/(2006-2000))-1)*100</f>
        <v>4.635440087113096</v>
      </c>
    </row>
    <row r="17" spans="1:6" ht="12.75">
      <c r="A17" t="s">
        <v>22</v>
      </c>
      <c r="B17" s="21">
        <v>9.15</v>
      </c>
      <c r="C17" s="17">
        <v>10.02</v>
      </c>
      <c r="D17" s="18">
        <v>8.1</v>
      </c>
      <c r="E17" s="19">
        <v>1.92</v>
      </c>
      <c r="F17" s="24">
        <f>((C17/B17)^(1/(2007-2000))-1)*100</f>
        <v>1.3060150759628852</v>
      </c>
    </row>
    <row r="18" spans="1:6" ht="12.75">
      <c r="A18" t="s">
        <v>23</v>
      </c>
      <c r="B18" s="21">
        <v>9.41</v>
      </c>
      <c r="C18" s="17">
        <v>9.94</v>
      </c>
      <c r="D18" s="18">
        <v>7.77</v>
      </c>
      <c r="E18" s="19">
        <v>2.18</v>
      </c>
      <c r="F18" s="24">
        <f>((C18/B18)^(1/(2007-2000))-1)*100</f>
        <v>0.7858440592825255</v>
      </c>
    </row>
    <row r="19" spans="1:6" ht="12.75">
      <c r="A19" t="s">
        <v>24</v>
      </c>
      <c r="B19" s="21">
        <v>9.58</v>
      </c>
      <c r="C19" s="17">
        <v>9.93</v>
      </c>
      <c r="D19" s="18">
        <v>9.15</v>
      </c>
      <c r="E19" s="19">
        <v>0.78</v>
      </c>
      <c r="F19" s="24">
        <f>((C19/B19)^(1/(2007-2000))-1)*100</f>
        <v>0.513928764773186</v>
      </c>
    </row>
    <row r="20" spans="1:6" ht="12.75">
      <c r="A20" t="s">
        <v>25</v>
      </c>
      <c r="B20" s="21">
        <v>10</v>
      </c>
      <c r="C20" s="17">
        <v>9.66</v>
      </c>
      <c r="D20" s="18">
        <v>7.64</v>
      </c>
      <c r="E20" s="19">
        <v>2.02</v>
      </c>
      <c r="F20" s="24">
        <f>((C20/B20)^(1/(2005-2000))-1)*100</f>
        <v>-0.6894412685602647</v>
      </c>
    </row>
    <row r="21" spans="1:6" ht="12.75">
      <c r="A21" s="25" t="s">
        <v>26</v>
      </c>
      <c r="B21" s="26" t="s">
        <v>12</v>
      </c>
      <c r="C21" s="27">
        <v>9.562333333333335</v>
      </c>
      <c r="D21" s="22">
        <f>C21</f>
        <v>9.562333333333335</v>
      </c>
      <c r="E21" s="28" t="s">
        <v>12</v>
      </c>
      <c r="F21" s="29">
        <v>1.4028816120217134</v>
      </c>
    </row>
    <row r="22" spans="1:6" ht="12.75">
      <c r="A22" t="s">
        <v>27</v>
      </c>
      <c r="B22" s="21">
        <v>8.98</v>
      </c>
      <c r="C22" s="17">
        <v>9.35</v>
      </c>
      <c r="D22" s="18">
        <v>6.35</v>
      </c>
      <c r="E22" s="19">
        <v>2.99</v>
      </c>
      <c r="F22" s="24">
        <f>((C22/B22)^(1/(2006-2004))-1)*100</f>
        <v>2.039339110256422</v>
      </c>
    </row>
    <row r="23" spans="1:6" ht="12.75">
      <c r="A23" t="s">
        <v>28</v>
      </c>
      <c r="B23" s="21">
        <v>8.5</v>
      </c>
      <c r="C23" s="17">
        <v>9.02</v>
      </c>
      <c r="D23" s="18">
        <v>6.96</v>
      </c>
      <c r="E23" s="19">
        <v>2.06</v>
      </c>
      <c r="F23" s="24">
        <f>((C23/B23)^(1/(2007-2003))-1)*100</f>
        <v>1.4955270088704342</v>
      </c>
    </row>
    <row r="24" spans="1:6" ht="12.75">
      <c r="A24" t="s">
        <v>29</v>
      </c>
      <c r="B24" s="18">
        <v>9.39</v>
      </c>
      <c r="C24" s="17">
        <v>8.69</v>
      </c>
      <c r="D24" s="18">
        <v>2.53</v>
      </c>
      <c r="E24" s="19">
        <v>6.15</v>
      </c>
      <c r="F24" s="24">
        <f>((C24/B24)^(1/(2007-2004))-1)*100</f>
        <v>-2.5493527297305363</v>
      </c>
    </row>
    <row r="25" spans="1:6" ht="12.75">
      <c r="A25" t="s">
        <v>30</v>
      </c>
      <c r="B25" s="21">
        <v>7.59</v>
      </c>
      <c r="C25" s="17">
        <v>8.01</v>
      </c>
      <c r="D25" s="18">
        <v>7.47</v>
      </c>
      <c r="E25" s="19">
        <v>0.54</v>
      </c>
      <c r="F25" s="24">
        <f>((C25/B25)^(1/(2007-2000))-1)*100</f>
        <v>0.7723843262056107</v>
      </c>
    </row>
    <row r="26" spans="1:6" ht="12.75">
      <c r="A26" t="s">
        <v>31</v>
      </c>
      <c r="B26" s="21">
        <v>6.73</v>
      </c>
      <c r="C26" s="17">
        <v>7.73</v>
      </c>
      <c r="D26" s="18">
        <v>7.73</v>
      </c>
      <c r="E26" s="19">
        <v>0</v>
      </c>
      <c r="F26" s="24">
        <f>((C26/B26)^(1/(2007-2000))-1)*100</f>
        <v>1.9987662135594553</v>
      </c>
    </row>
    <row r="27" spans="1:6" ht="12.75">
      <c r="A27" t="s">
        <v>32</v>
      </c>
      <c r="B27" s="21">
        <v>6.55</v>
      </c>
      <c r="C27" s="17">
        <v>7.54</v>
      </c>
      <c r="D27" s="18">
        <v>4.37</v>
      </c>
      <c r="E27" s="19">
        <v>3.18</v>
      </c>
      <c r="F27" s="24">
        <f>((C27/B27)^(1/(2007-2000))-1)*100</f>
        <v>2.0311692774795276</v>
      </c>
    </row>
    <row r="28" spans="1:6" ht="12.75">
      <c r="A28" t="s">
        <v>33</v>
      </c>
      <c r="B28" s="21">
        <v>7.07</v>
      </c>
      <c r="C28" s="17">
        <v>7.37</v>
      </c>
      <c r="D28" s="18">
        <v>6.2</v>
      </c>
      <c r="E28" s="19">
        <v>1.17</v>
      </c>
      <c r="F28" s="24">
        <f>((C28/B28)^(1/(2007-2000))-1)*100</f>
        <v>0.5954404018646997</v>
      </c>
    </row>
    <row r="29" spans="1:6" ht="12.75">
      <c r="A29" t="s">
        <v>34</v>
      </c>
      <c r="B29" s="21">
        <v>6.71</v>
      </c>
      <c r="C29" s="17">
        <v>7.03</v>
      </c>
      <c r="D29" s="22">
        <f>C29</f>
        <v>7.03</v>
      </c>
      <c r="E29" s="23" t="s">
        <v>12</v>
      </c>
      <c r="F29" s="24">
        <f>((C29/B29)^(1/(2007-2004))-1)*100</f>
        <v>1.5650457037897691</v>
      </c>
    </row>
    <row r="30" spans="1:6" ht="12.75">
      <c r="A30" t="s">
        <v>35</v>
      </c>
      <c r="B30" s="21">
        <v>7.42</v>
      </c>
      <c r="C30" s="17">
        <v>6.32</v>
      </c>
      <c r="D30" s="22">
        <f>C30</f>
        <v>6.32</v>
      </c>
      <c r="E30" s="23" t="s">
        <v>12</v>
      </c>
      <c r="F30" s="24">
        <f>((C30/B30)^(1/(2004-2000))-1)*100</f>
        <v>-3.932100901950042</v>
      </c>
    </row>
    <row r="31" spans="1:6" ht="12.75">
      <c r="A31" t="s">
        <v>36</v>
      </c>
      <c r="B31" s="21">
        <v>5.28</v>
      </c>
      <c r="C31" s="17">
        <v>6.12</v>
      </c>
      <c r="D31" s="18">
        <v>4.52</v>
      </c>
      <c r="E31" s="19">
        <v>1.6</v>
      </c>
      <c r="F31" s="24">
        <f>((C31/B31)^(1/(2007-2000))-1)*100</f>
        <v>2.1314840996397466</v>
      </c>
    </row>
    <row r="32" spans="1:6" ht="12.75">
      <c r="A32" t="s">
        <v>37</v>
      </c>
      <c r="B32" s="21">
        <v>4.96</v>
      </c>
      <c r="C32" s="17">
        <v>5.18</v>
      </c>
      <c r="D32" s="18">
        <v>5.18</v>
      </c>
      <c r="E32" s="19">
        <v>0</v>
      </c>
      <c r="F32" s="24">
        <f>((C32/B32)^(1/(2007-2000))-1)*100</f>
        <v>0.6219161394080741</v>
      </c>
    </row>
    <row r="33" spans="1:6" ht="12.75">
      <c r="A33" t="s">
        <v>38</v>
      </c>
      <c r="B33" s="21">
        <v>3.68</v>
      </c>
      <c r="C33" s="17">
        <v>5.11</v>
      </c>
      <c r="D33" s="18">
        <v>5.11</v>
      </c>
      <c r="E33" s="19">
        <v>0</v>
      </c>
      <c r="F33" s="24">
        <f>((C33/B33)^(1/(2007-2000))-1)*100</f>
        <v>4.80152037072068</v>
      </c>
    </row>
    <row r="34" spans="1:6" ht="12.75">
      <c r="A34" t="s">
        <v>39</v>
      </c>
      <c r="B34" s="21">
        <v>2.98</v>
      </c>
      <c r="C34" s="17">
        <v>4.16</v>
      </c>
      <c r="D34" s="18">
        <v>2.08</v>
      </c>
      <c r="E34" s="19">
        <v>2.08</v>
      </c>
      <c r="F34" s="24">
        <f>((C34/B34)^(1/(2007-2000))-1)*100</f>
        <v>4.8809768791098</v>
      </c>
    </row>
    <row r="35" spans="1:6" ht="12.75">
      <c r="A35" t="s">
        <v>40</v>
      </c>
      <c r="B35" s="21">
        <v>2.72</v>
      </c>
      <c r="C35" s="17">
        <v>3.21</v>
      </c>
      <c r="D35" s="18">
        <v>1.64</v>
      </c>
      <c r="E35" s="19">
        <v>1.57</v>
      </c>
      <c r="F35" s="24">
        <f>((C35/B35)^(1/(2006-2000))-1)*100</f>
        <v>2.799110006619121</v>
      </c>
    </row>
    <row r="36" spans="1:6" ht="12.75">
      <c r="A36" t="s">
        <v>41</v>
      </c>
      <c r="B36" s="21">
        <v>2.24</v>
      </c>
      <c r="C36" s="17">
        <v>2.35</v>
      </c>
      <c r="D36" s="22">
        <f>C36</f>
        <v>2.35</v>
      </c>
      <c r="E36" s="23" t="s">
        <v>12</v>
      </c>
      <c r="F36" s="24">
        <f>((C36/B36)^(1/(2007-2000))-1)*100</f>
        <v>0.6871999178288624</v>
      </c>
    </row>
    <row r="37" spans="1:6" ht="13.5" thickBot="1">
      <c r="A37" s="30" t="s">
        <v>42</v>
      </c>
      <c r="B37" s="31">
        <v>1.68</v>
      </c>
      <c r="C37" s="32">
        <v>2.01</v>
      </c>
      <c r="D37" s="33">
        <f>C37</f>
        <v>2.01</v>
      </c>
      <c r="E37" s="34" t="s">
        <v>12</v>
      </c>
      <c r="F37" s="35">
        <f>((C37/B37)^(1/(2007-2000))-1)*100</f>
        <v>2.595114911337326</v>
      </c>
    </row>
    <row r="39" ht="12.75">
      <c r="A39" s="36" t="s">
        <v>43</v>
      </c>
    </row>
  </sheetData>
  <sheetProtection/>
  <mergeCells count="2">
    <mergeCell ref="B5:C5"/>
    <mergeCell ref="D5:E5"/>
  </mergeCells>
  <hyperlinks>
    <hyperlink ref="A1" r:id="rId1" display="http://www.sourceoecd.org/9789264061538"/>
  </hyperlinks>
  <printOptions/>
  <pageMargins left="0.7" right="0.7" top="0.75" bottom="0.75" header="0.3" footer="0.3"/>
  <pageSetup horizontalDpi="200" verticalDpi="2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4" width="20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44</v>
      </c>
    </row>
    <row r="5" spans="1:4" ht="12.75">
      <c r="A5" s="9" t="s">
        <v>7</v>
      </c>
      <c r="B5" s="37" t="s">
        <v>5</v>
      </c>
      <c r="C5" s="37" t="s">
        <v>45</v>
      </c>
      <c r="D5" s="37" t="s">
        <v>46</v>
      </c>
    </row>
    <row r="6" spans="1:4" ht="13.5" thickBot="1">
      <c r="A6" s="30"/>
      <c r="B6" s="38" t="s">
        <v>47</v>
      </c>
      <c r="C6" s="38" t="s">
        <v>47</v>
      </c>
      <c r="D6" s="15" t="s">
        <v>48</v>
      </c>
    </row>
    <row r="7" spans="1:4" ht="12.75">
      <c r="A7" t="s">
        <v>11</v>
      </c>
      <c r="B7">
        <v>150305</v>
      </c>
      <c r="C7">
        <v>18189</v>
      </c>
      <c r="D7" s="39">
        <f aca="true" t="shared" si="0" ref="D7:D20">B7/C7</f>
        <v>8.26351091318929</v>
      </c>
    </row>
    <row r="8" spans="1:4" ht="12.75">
      <c r="A8" t="s">
        <v>13</v>
      </c>
      <c r="B8">
        <v>67245</v>
      </c>
      <c r="C8">
        <v>13141</v>
      </c>
      <c r="D8" s="39">
        <f t="shared" si="0"/>
        <v>5.117190472566776</v>
      </c>
    </row>
    <row r="9" spans="1:4" ht="12.75">
      <c r="A9" t="s">
        <v>16</v>
      </c>
      <c r="B9">
        <v>77708</v>
      </c>
      <c r="C9">
        <v>17226</v>
      </c>
      <c r="D9" s="39">
        <f t="shared" si="0"/>
        <v>4.511087890398235</v>
      </c>
    </row>
    <row r="10" spans="1:4" ht="12.75">
      <c r="A10" t="s">
        <v>27</v>
      </c>
      <c r="B10">
        <v>1194121</v>
      </c>
      <c r="C10">
        <v>266431</v>
      </c>
      <c r="D10" s="39">
        <f t="shared" si="0"/>
        <v>4.4819146420649245</v>
      </c>
    </row>
    <row r="11" spans="1:4" ht="12.75">
      <c r="A11" t="s">
        <v>20</v>
      </c>
      <c r="B11">
        <v>3187580</v>
      </c>
      <c r="C11">
        <v>732234</v>
      </c>
      <c r="D11" s="39">
        <f t="shared" si="0"/>
        <v>4.353225881343942</v>
      </c>
    </row>
    <row r="12" spans="1:4" ht="12.75">
      <c r="A12" t="s">
        <v>24</v>
      </c>
      <c r="B12">
        <v>41972</v>
      </c>
      <c r="C12">
        <v>9757</v>
      </c>
      <c r="D12" s="39">
        <f t="shared" si="0"/>
        <v>4.301732089781695</v>
      </c>
    </row>
    <row r="13" spans="1:4" ht="12.75">
      <c r="A13" t="s">
        <v>28</v>
      </c>
      <c r="B13">
        <v>297388</v>
      </c>
      <c r="C13">
        <v>71805</v>
      </c>
      <c r="D13" s="39">
        <f t="shared" si="0"/>
        <v>4.141605737761994</v>
      </c>
    </row>
    <row r="14" spans="1:4" ht="12.75">
      <c r="A14" t="s">
        <v>22</v>
      </c>
      <c r="B14">
        <v>610957</v>
      </c>
      <c r="C14">
        <v>151070</v>
      </c>
      <c r="D14" s="39">
        <f t="shared" si="0"/>
        <v>4.044198053882306</v>
      </c>
    </row>
    <row r="15" spans="1:4" ht="12.75">
      <c r="A15" t="s">
        <v>18</v>
      </c>
      <c r="B15">
        <v>5171</v>
      </c>
      <c r="C15">
        <v>1280</v>
      </c>
      <c r="D15" s="39">
        <f t="shared" si="0"/>
        <v>4.03984375</v>
      </c>
    </row>
    <row r="16" spans="1:4" ht="12.75">
      <c r="A16" t="s">
        <v>14</v>
      </c>
      <c r="B16">
        <v>112422</v>
      </c>
      <c r="C16">
        <v>29052</v>
      </c>
      <c r="D16" s="39">
        <f t="shared" si="0"/>
        <v>3.8696819496076</v>
      </c>
    </row>
    <row r="17" spans="1:4" ht="12.75">
      <c r="A17" t="s">
        <v>17</v>
      </c>
      <c r="B17">
        <v>4361</v>
      </c>
      <c r="C17">
        <v>1157</v>
      </c>
      <c r="D17" s="39">
        <f t="shared" si="0"/>
        <v>3.769230769230769</v>
      </c>
    </row>
    <row r="18" spans="1:4" ht="12.75">
      <c r="A18" t="s">
        <v>15</v>
      </c>
      <c r="B18">
        <v>155488</v>
      </c>
      <c r="C18">
        <v>42176</v>
      </c>
      <c r="D18" s="39">
        <f t="shared" si="0"/>
        <v>3.6866464339908953</v>
      </c>
    </row>
    <row r="19" spans="1:4" ht="12.75">
      <c r="A19" t="s">
        <v>25</v>
      </c>
      <c r="B19">
        <v>196998</v>
      </c>
      <c r="C19">
        <v>56084</v>
      </c>
      <c r="D19" s="39">
        <f t="shared" si="0"/>
        <v>3.512552599671921</v>
      </c>
    </row>
    <row r="20" spans="1:4" ht="12.75">
      <c r="A20" t="s">
        <v>21</v>
      </c>
      <c r="B20">
        <v>53990</v>
      </c>
      <c r="C20">
        <v>15557</v>
      </c>
      <c r="D20" s="39">
        <f t="shared" si="0"/>
        <v>3.4704634569647106</v>
      </c>
    </row>
    <row r="21" spans="1:4" ht="12.75">
      <c r="A21" s="25" t="s">
        <v>26</v>
      </c>
      <c r="B21" s="40">
        <v>318759.86666666664</v>
      </c>
      <c r="C21" s="40">
        <v>102931.6</v>
      </c>
      <c r="D21" s="41">
        <v>3.12446136317748</v>
      </c>
    </row>
    <row r="22" spans="1:4" ht="12.75">
      <c r="A22" t="s">
        <v>19</v>
      </c>
      <c r="B22">
        <v>98378</v>
      </c>
      <c r="C22">
        <v>32495</v>
      </c>
      <c r="D22" s="39">
        <f aca="true" t="shared" si="1" ref="D22:D37">B22/C22</f>
        <v>3.0274811509462993</v>
      </c>
    </row>
    <row r="23" spans="1:4" ht="12.75">
      <c r="A23" t="s">
        <v>23</v>
      </c>
      <c r="B23">
        <v>818000</v>
      </c>
      <c r="C23">
        <v>288182</v>
      </c>
      <c r="D23" s="39">
        <f t="shared" si="1"/>
        <v>2.838484013574755</v>
      </c>
    </row>
    <row r="24" spans="1:4" ht="12.75">
      <c r="A24" t="s">
        <v>39</v>
      </c>
      <c r="B24">
        <v>201492</v>
      </c>
      <c r="C24">
        <v>84464</v>
      </c>
      <c r="D24" s="39">
        <f t="shared" si="1"/>
        <v>2.3855370335290775</v>
      </c>
    </row>
    <row r="25" spans="1:4" ht="12.75">
      <c r="A25" t="s">
        <v>37</v>
      </c>
      <c r="B25">
        <v>197452</v>
      </c>
      <c r="C25">
        <v>83519</v>
      </c>
      <c r="D25" s="39">
        <f t="shared" si="1"/>
        <v>2.3641566589638288</v>
      </c>
    </row>
    <row r="26" spans="1:4" ht="12.75">
      <c r="A26" t="s">
        <v>31</v>
      </c>
      <c r="B26">
        <v>476897</v>
      </c>
      <c r="C26">
        <v>208249</v>
      </c>
      <c r="D26" s="39">
        <f t="shared" si="1"/>
        <v>2.290032605198584</v>
      </c>
    </row>
    <row r="27" spans="1:4" ht="12.75">
      <c r="A27" t="s">
        <v>30</v>
      </c>
      <c r="B27">
        <v>82667</v>
      </c>
      <c r="C27">
        <v>36815</v>
      </c>
      <c r="D27" s="39">
        <f t="shared" si="1"/>
        <v>2.245470596224365</v>
      </c>
    </row>
    <row r="28" spans="1:4" ht="12.75">
      <c r="A28" t="s">
        <v>29</v>
      </c>
      <c r="B28">
        <v>142300</v>
      </c>
      <c r="C28">
        <v>64417</v>
      </c>
      <c r="D28" s="39">
        <f t="shared" si="1"/>
        <v>2.2090441964077807</v>
      </c>
    </row>
    <row r="29" spans="1:4" ht="12.75">
      <c r="A29" t="s">
        <v>36</v>
      </c>
      <c r="B29">
        <v>61522</v>
      </c>
      <c r="C29">
        <v>27957</v>
      </c>
      <c r="D29" s="39">
        <f t="shared" si="1"/>
        <v>2.2005937690023964</v>
      </c>
    </row>
    <row r="30" spans="1:4" ht="12.75">
      <c r="A30" t="s">
        <v>32</v>
      </c>
      <c r="B30">
        <v>338500</v>
      </c>
      <c r="C30">
        <v>163800</v>
      </c>
      <c r="D30" s="39">
        <f t="shared" si="1"/>
        <v>2.0665445665445668</v>
      </c>
    </row>
    <row r="31" spans="1:4" ht="12.75">
      <c r="A31" t="s">
        <v>35</v>
      </c>
      <c r="B31">
        <v>34007</v>
      </c>
      <c r="C31">
        <v>16490</v>
      </c>
      <c r="D31" s="39">
        <f t="shared" si="1"/>
        <v>2.0622801697998785</v>
      </c>
    </row>
    <row r="32" spans="1:4" ht="12.75">
      <c r="A32" t="s">
        <v>33</v>
      </c>
      <c r="B32">
        <v>61245</v>
      </c>
      <c r="C32">
        <v>31175</v>
      </c>
      <c r="D32" s="39">
        <f t="shared" si="1"/>
        <v>1.9645549318364073</v>
      </c>
    </row>
    <row r="33" spans="1:4" ht="12.75">
      <c r="A33" t="s">
        <v>34</v>
      </c>
      <c r="B33">
        <v>414135</v>
      </c>
      <c r="C33">
        <v>214956</v>
      </c>
      <c r="D33" s="39">
        <f t="shared" si="1"/>
        <v>1.9266035839892814</v>
      </c>
    </row>
    <row r="34" spans="1:4" ht="12.75">
      <c r="A34" t="s">
        <v>38</v>
      </c>
      <c r="B34">
        <v>54220</v>
      </c>
      <c r="C34">
        <v>37213</v>
      </c>
      <c r="D34" s="39">
        <f t="shared" si="1"/>
        <v>1.4570177088651814</v>
      </c>
    </row>
    <row r="35" spans="1:4" ht="12.75">
      <c r="A35" t="s">
        <v>42</v>
      </c>
      <c r="B35">
        <v>141836</v>
      </c>
      <c r="C35">
        <v>106602</v>
      </c>
      <c r="D35" s="39">
        <f t="shared" si="1"/>
        <v>1.3305191272208776</v>
      </c>
    </row>
    <row r="36" spans="1:4" ht="12.75">
      <c r="A36" t="s">
        <v>41</v>
      </c>
      <c r="B36">
        <v>248642</v>
      </c>
      <c r="C36">
        <v>206856</v>
      </c>
      <c r="D36" s="39">
        <f t="shared" si="1"/>
        <v>1.2020052596975674</v>
      </c>
    </row>
    <row r="37" spans="1:4" ht="13.5" thickBot="1">
      <c r="A37" s="30" t="s">
        <v>40</v>
      </c>
      <c r="B37" s="30">
        <v>35797</v>
      </c>
      <c r="C37" s="30">
        <v>59599</v>
      </c>
      <c r="D37" s="42">
        <f t="shared" si="1"/>
        <v>0.6006308830685079</v>
      </c>
    </row>
    <row r="39" ht="12.75">
      <c r="A39" s="36" t="s">
        <v>43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4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2.75">
      <c r="A2" s="44" t="s">
        <v>1</v>
      </c>
      <c r="B2" s="43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15" ht="12.75">
      <c r="A3" s="45" t="s">
        <v>49</v>
      </c>
      <c r="B3" s="45"/>
      <c r="C3" s="45"/>
      <c r="D3" s="45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>
      <c r="A4" s="45"/>
      <c r="B4" s="45"/>
      <c r="C4" s="45"/>
      <c r="D4" s="45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>
      <c r="A40" s="43"/>
      <c r="B40" s="43"/>
      <c r="C40" s="43"/>
      <c r="D40" s="46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</sheetData>
  <sheetProtection/>
  <mergeCells count="1">
    <mergeCell ref="A3:D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2010-01-07T11:19:31Z</dcterms:created>
  <dcterms:modified xsi:type="dcterms:W3CDTF">2010-01-07T11:19:32Z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