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032018151P1 - Private Philanthropy for Development\"/>
    </mc:Choice>
  </mc:AlternateContent>
  <bookViews>
    <workbookView xWindow="120" yWindow="45" windowWidth="24915" windowHeight="11310"/>
  </bookViews>
  <sheets>
    <sheet name="Figure 2.26" sheetId="1" r:id="rId1"/>
  </sheets>
  <calcPr calcId="162913"/>
</workbook>
</file>

<file path=xl/calcChain.xml><?xml version="1.0" encoding="utf-8"?>
<calcChain xmlns="http://schemas.openxmlformats.org/spreadsheetml/2006/main">
  <c r="G20" i="1" l="1"/>
  <c r="K20" i="1"/>
  <c r="O20" i="1"/>
  <c r="S20" i="1"/>
  <c r="W20" i="1"/>
  <c r="G21" i="1"/>
  <c r="K21" i="1"/>
  <c r="O21" i="1"/>
  <c r="S21" i="1"/>
  <c r="W21" i="1"/>
  <c r="G22" i="1"/>
  <c r="K22" i="1"/>
  <c r="O22" i="1"/>
  <c r="S22" i="1"/>
  <c r="W22" i="1"/>
  <c r="G23" i="1"/>
  <c r="K23" i="1"/>
  <c r="O23" i="1"/>
  <c r="S23" i="1"/>
  <c r="W23" i="1"/>
  <c r="G24" i="1"/>
  <c r="K24" i="1"/>
  <c r="O24" i="1"/>
  <c r="S24" i="1"/>
  <c r="W24" i="1"/>
  <c r="G25" i="1"/>
  <c r="K25" i="1"/>
  <c r="O25" i="1"/>
  <c r="S25" i="1"/>
  <c r="W25" i="1"/>
  <c r="F38" i="1"/>
  <c r="J38" i="1"/>
  <c r="N38" i="1"/>
  <c r="R38" i="1"/>
  <c r="V38" i="1"/>
  <c r="F39" i="1"/>
  <c r="J39" i="1"/>
  <c r="N39" i="1"/>
  <c r="R39" i="1"/>
  <c r="V39" i="1"/>
  <c r="F40" i="1"/>
  <c r="J40" i="1"/>
  <c r="N40" i="1"/>
  <c r="R40" i="1"/>
  <c r="V40" i="1"/>
  <c r="F41" i="1"/>
  <c r="J41" i="1"/>
  <c r="N41" i="1"/>
  <c r="R41" i="1"/>
  <c r="V41" i="1"/>
  <c r="F42" i="1"/>
  <c r="J42" i="1"/>
  <c r="N42" i="1"/>
  <c r="R42" i="1"/>
  <c r="V42" i="1"/>
  <c r="F43" i="1"/>
  <c r="J43" i="1"/>
  <c r="N43" i="1"/>
  <c r="R43" i="1"/>
  <c r="V43" i="1"/>
  <c r="F44" i="1"/>
  <c r="J44" i="1"/>
  <c r="N44" i="1"/>
  <c r="R44" i="1"/>
  <c r="V44" i="1"/>
  <c r="F45" i="1"/>
  <c r="J45" i="1"/>
  <c r="N45" i="1"/>
  <c r="R45" i="1"/>
  <c r="V45" i="1"/>
  <c r="E86" i="1"/>
  <c r="F86" i="1"/>
  <c r="I86" i="1"/>
  <c r="J86" i="1"/>
  <c r="M86" i="1"/>
  <c r="N86" i="1"/>
  <c r="Q86" i="1"/>
  <c r="R86" i="1"/>
  <c r="U86" i="1"/>
  <c r="V86" i="1"/>
  <c r="E87" i="1"/>
  <c r="F87" i="1"/>
  <c r="I87" i="1"/>
  <c r="J87" i="1"/>
  <c r="M87" i="1"/>
  <c r="N87" i="1"/>
  <c r="Q87" i="1"/>
  <c r="R87" i="1"/>
  <c r="U87" i="1"/>
  <c r="V87" i="1"/>
  <c r="E88" i="1"/>
  <c r="F88" i="1"/>
  <c r="I88" i="1"/>
  <c r="J88" i="1"/>
  <c r="M88" i="1"/>
  <c r="N88" i="1"/>
  <c r="Q88" i="1"/>
  <c r="R88" i="1"/>
  <c r="U88" i="1"/>
  <c r="V88" i="1"/>
  <c r="E89" i="1"/>
  <c r="F89" i="1"/>
  <c r="I89" i="1"/>
  <c r="J89" i="1"/>
  <c r="M89" i="1"/>
  <c r="N89" i="1"/>
  <c r="Q89" i="1"/>
  <c r="R89" i="1"/>
  <c r="U89" i="1"/>
  <c r="V89" i="1"/>
  <c r="E90" i="1"/>
  <c r="F90" i="1"/>
  <c r="I90" i="1"/>
  <c r="J90" i="1"/>
  <c r="M90" i="1"/>
  <c r="N90" i="1"/>
  <c r="Q90" i="1"/>
  <c r="R90" i="1"/>
  <c r="U90" i="1"/>
  <c r="V90" i="1"/>
  <c r="E91" i="1"/>
  <c r="F91" i="1"/>
  <c r="I91" i="1"/>
  <c r="J91" i="1"/>
  <c r="M91" i="1"/>
  <c r="N91" i="1"/>
  <c r="Q91" i="1"/>
  <c r="R91" i="1"/>
  <c r="U91" i="1"/>
  <c r="V91" i="1"/>
</calcChain>
</file>

<file path=xl/sharedStrings.xml><?xml version="1.0" encoding="utf-8"?>
<sst xmlns="http://schemas.openxmlformats.org/spreadsheetml/2006/main" count="186" uniqueCount="72">
  <si>
    <t>GLOBAL/unallocated</t>
  </si>
  <si>
    <t>Oceania</t>
  </si>
  <si>
    <t>Europe</t>
  </si>
  <si>
    <t>Asia</t>
  </si>
  <si>
    <t>America</t>
  </si>
  <si>
    <t>Africa</t>
  </si>
  <si>
    <t>percentage</t>
  </si>
  <si>
    <t>bubble size</t>
  </si>
  <si>
    <t>Peace, security &amp; conflict prevention</t>
  </si>
  <si>
    <t>.</t>
  </si>
  <si>
    <t>Transparency and support to anti-corruption organisations</t>
  </si>
  <si>
    <t>Support to women's equality organisations and ending violence against women and girls</t>
  </si>
  <si>
    <t>Democratic participation, civil society, media &amp; free flow of information</t>
  </si>
  <si>
    <t>Human rights</t>
  </si>
  <si>
    <t>Skoll Fnd etc.</t>
  </si>
  <si>
    <t>Telefónica Fnd</t>
  </si>
  <si>
    <t>Arcus Fnd</t>
  </si>
  <si>
    <t>RBF</t>
  </si>
  <si>
    <t>MacArthur Fnd</t>
  </si>
  <si>
    <t>Bosch Fnd</t>
  </si>
  <si>
    <t>Mott Fnd</t>
  </si>
  <si>
    <t>Volkswagen Fnd</t>
  </si>
  <si>
    <t>Comic Relief</t>
  </si>
  <si>
    <t>Omidyar Netw.</t>
  </si>
  <si>
    <t>Atlantic Phil.</t>
  </si>
  <si>
    <t>Rausing Trust</t>
  </si>
  <si>
    <t>We may want to distinguish between US-based and European foundations (manually)?</t>
  </si>
  <si>
    <t>Carnegie Corp. of NY</t>
  </si>
  <si>
    <t>NoVo Fnd</t>
  </si>
  <si>
    <t>Source: OECD (2018a).</t>
  </si>
  <si>
    <t>TOTAL</t>
  </si>
  <si>
    <t>% of TOTAL</t>
  </si>
  <si>
    <t>USD million, 2013-2015, current prices</t>
  </si>
  <si>
    <t>Region name</t>
  </si>
  <si>
    <t>Skoll Foundation, Skoll Global Threats Fund</t>
  </si>
  <si>
    <t>Ford Foundation</t>
  </si>
  <si>
    <t>William and Flora Hewlett Foundation</t>
  </si>
  <si>
    <t>Fondación Telefónica</t>
  </si>
  <si>
    <t>Arcus Foundation</t>
  </si>
  <si>
    <t>Dutch Postcode Lottery</t>
  </si>
  <si>
    <t>Rockefeller Brothers Fund</t>
  </si>
  <si>
    <t>Howard G. Buffett Foundation</t>
  </si>
  <si>
    <t>John D. and Catherine T. MacArthur Foundation</t>
  </si>
  <si>
    <t>Robert Bosch Stiftung</t>
  </si>
  <si>
    <t>Charles Stewart Mott Foundation</t>
  </si>
  <si>
    <t>IKEA Foundation</t>
  </si>
  <si>
    <t>Volkswagen Stiftung</t>
  </si>
  <si>
    <t>Bill and Melinda Gates Foundation</t>
  </si>
  <si>
    <t>Oak Foundation</t>
  </si>
  <si>
    <t>Other</t>
  </si>
  <si>
    <t>Omidyar Network</t>
  </si>
  <si>
    <t>Atlantic Philanthropies</t>
  </si>
  <si>
    <t>Sigrid Rausing Trust</t>
  </si>
  <si>
    <t>Carnegie Corporation of New York</t>
  </si>
  <si>
    <t>Open Society Foundations</t>
  </si>
  <si>
    <t>NoVo Foundation</t>
  </si>
  <si>
    <t>Foundation name</t>
  </si>
  <si>
    <t>% of total</t>
  </si>
  <si>
    <t>Figure 2.26. Giving in the government and civil society sector, 2013-2015, USD million</t>
  </si>
  <si>
    <t>Ford Fnd</t>
  </si>
  <si>
    <t>OSF</t>
  </si>
  <si>
    <t>Oak Fnd</t>
  </si>
  <si>
    <t>IKEA Fnd</t>
  </si>
  <si>
    <t>Hewlett Fnd</t>
  </si>
  <si>
    <t>HGBF</t>
  </si>
  <si>
    <t>BMGF</t>
  </si>
  <si>
    <t>DPL</t>
  </si>
  <si>
    <t>Private Philanthropy for Development - © OECD 2018</t>
  </si>
  <si>
    <t>Chapter  2</t>
  </si>
  <si>
    <t>Figure 2.26. Giving in government and civil society sectors, 2013-15</t>
  </si>
  <si>
    <t>Version 1 - Last updated: 16-Mar-2018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</si>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</sst>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9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3" borderId="0" xfId="0" applyFill="1"/>
    <xf numFmtId="166" fontId="0" fillId="0" borderId="0" xfId="0" applyNumberFormat="1"/>
    <xf numFmtId="9" fontId="0" fillId="0" borderId="0" xfId="2" applyFont="1"/>
    <xf numFmtId="165" fontId="0" fillId="0" borderId="0" xfId="1" applyNumberFormat="1" applyFont="1"/>
    <xf numFmtId="0" fontId="4" fillId="4" borderId="0" xfId="0" applyFont="1" applyFill="1" applyAlignment="1"/>
    <xf numFmtId="0" fontId="5" fillId="4" borderId="0" xfId="3" applyFill="1" applyAlignme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8773824158055"/>
          <c:y val="0.12252252252252252"/>
          <c:w val="0.8005275922788132"/>
          <c:h val="0.40901298148542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2.26'!$F$38</c:f>
              <c:strCache>
                <c:ptCount val="1"/>
                <c:pt idx="0">
                  <c:v> USD million, 2013-2015, current prices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08-4D03-83DE-EE0F65B3907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2.26'!$E$39:$E$45</c:f>
              <c:strCache>
                <c:ptCount val="7"/>
                <c:pt idx="0">
                  <c:v>Ford Fnd</c:v>
                </c:pt>
                <c:pt idx="1">
                  <c:v>OSF</c:v>
                </c:pt>
                <c:pt idx="2">
                  <c:v>Rausing Trust</c:v>
                </c:pt>
                <c:pt idx="3">
                  <c:v>Oak Fnd</c:v>
                </c:pt>
                <c:pt idx="4">
                  <c:v>IKEA Fnd</c:v>
                </c:pt>
                <c:pt idx="5">
                  <c:v>MacArthur Fnd</c:v>
                </c:pt>
                <c:pt idx="6">
                  <c:v>Arcus Fnd</c:v>
                </c:pt>
              </c:strCache>
            </c:strRef>
          </c:cat>
          <c:val>
            <c:numRef>
              <c:f>'Figure 2.26'!$F$39:$F$45</c:f>
              <c:numCache>
                <c:formatCode>_(* #,##0.00_);_(* \(#,##0.00\);_(* "-"??_);_(@_)</c:formatCode>
                <c:ptCount val="7"/>
                <c:pt idx="0">
                  <c:v>164.66382548000018</c:v>
                </c:pt>
                <c:pt idx="1">
                  <c:v>78.184549999999845</c:v>
                </c:pt>
                <c:pt idx="2">
                  <c:v>77.271102519361037</c:v>
                </c:pt>
                <c:pt idx="3">
                  <c:v>71.908468999999982</c:v>
                </c:pt>
                <c:pt idx="4">
                  <c:v>34.575483432698618</c:v>
                </c:pt>
                <c:pt idx="5">
                  <c:v>30.166</c:v>
                </c:pt>
                <c:pt idx="6" formatCode="General">
                  <c:v>28.962319775410535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8-4D03-83DE-EE0F65B39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0727040"/>
        <c:axId val="80728832"/>
      </c:barChart>
      <c:catAx>
        <c:axId val="8072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80728832"/>
        <c:crosses val="autoZero"/>
        <c:auto val="1"/>
        <c:lblAlgn val="ctr"/>
        <c:lblOffset val="100"/>
        <c:noMultiLvlLbl val="0"/>
      </c:catAx>
      <c:valAx>
        <c:axId val="80728832"/>
        <c:scaling>
          <c:orientation val="minMax"/>
          <c:max val="180"/>
          <c:min val="0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8072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8773824158055"/>
          <c:y val="0.12252252252252252"/>
          <c:w val="0.8005275922788132"/>
          <c:h val="0.40901298148542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2.26'!$J$38</c:f>
              <c:strCache>
                <c:ptCount val="1"/>
                <c:pt idx="0">
                  <c:v> USD million, 2013-2015, current prices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2-44D9-B8BA-B72A8ED631F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2.26'!$I$39:$I$45</c:f>
              <c:strCache>
                <c:ptCount val="7"/>
                <c:pt idx="0">
                  <c:v>Ford Fnd</c:v>
                </c:pt>
                <c:pt idx="1">
                  <c:v>OSF</c:v>
                </c:pt>
                <c:pt idx="2">
                  <c:v>Atlantic Phil.</c:v>
                </c:pt>
                <c:pt idx="3">
                  <c:v>Hewlett Fnd</c:v>
                </c:pt>
                <c:pt idx="4">
                  <c:v>Mott Fnd</c:v>
                </c:pt>
                <c:pt idx="5">
                  <c:v>HGBF</c:v>
                </c:pt>
                <c:pt idx="6">
                  <c:v>Telefónica Fnd</c:v>
                </c:pt>
              </c:strCache>
            </c:strRef>
          </c:cat>
          <c:val>
            <c:numRef>
              <c:f>'Figure 2.26'!$J$39:$J$45</c:f>
              <c:numCache>
                <c:formatCode>_(* #,##0.00_);_(* \(#,##0.00\);_(* "-"??_);_(@_)</c:formatCode>
                <c:ptCount val="7"/>
                <c:pt idx="0">
                  <c:v>81.650189199999971</c:v>
                </c:pt>
                <c:pt idx="1">
                  <c:v>46.831331999999648</c:v>
                </c:pt>
                <c:pt idx="2">
                  <c:v>30.709469999999996</c:v>
                </c:pt>
                <c:pt idx="3">
                  <c:v>28.681788000000001</c:v>
                </c:pt>
                <c:pt idx="4">
                  <c:v>25.444500000000001</c:v>
                </c:pt>
                <c:pt idx="5" formatCode="General">
                  <c:v>17.566149000000003</c:v>
                </c:pt>
                <c:pt idx="6" formatCode="General">
                  <c:v>12.177252060515167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2-44D9-B8BA-B72A8ED63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1482112"/>
        <c:axId val="81483648"/>
      </c:barChart>
      <c:catAx>
        <c:axId val="814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81483648"/>
        <c:crosses val="autoZero"/>
        <c:auto val="1"/>
        <c:lblAlgn val="ctr"/>
        <c:lblOffset val="100"/>
        <c:noMultiLvlLbl val="0"/>
      </c:catAx>
      <c:valAx>
        <c:axId val="81483648"/>
        <c:scaling>
          <c:orientation val="minMax"/>
          <c:max val="180"/>
          <c:min val="0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8148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8773824158055"/>
          <c:y val="0.12252252252252252"/>
          <c:w val="0.8005275922788132"/>
          <c:h val="0.40901298148542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2.26'!$N$38</c:f>
              <c:strCache>
                <c:ptCount val="1"/>
                <c:pt idx="0">
                  <c:v> USD million, 2013-2015, current prices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75-4B4A-99DC-C5F6E626A00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2.26'!$M$39:$M$45</c:f>
              <c:strCache>
                <c:ptCount val="7"/>
                <c:pt idx="0">
                  <c:v>NoVo Fnd</c:v>
                </c:pt>
                <c:pt idx="1">
                  <c:v>BMGF</c:v>
                </c:pt>
                <c:pt idx="2">
                  <c:v>Oak Fnd</c:v>
                </c:pt>
                <c:pt idx="3">
                  <c:v>Comic Relief</c:v>
                </c:pt>
                <c:pt idx="4">
                  <c:v>Ford Fnd</c:v>
                </c:pt>
                <c:pt idx="5">
                  <c:v>DPL</c:v>
                </c:pt>
                <c:pt idx="6">
                  <c:v>Hewlett Fnd</c:v>
                </c:pt>
              </c:strCache>
            </c:strRef>
          </c:cat>
          <c:val>
            <c:numRef>
              <c:f>'Figure 2.26'!$N$39:$N$45</c:f>
              <c:numCache>
                <c:formatCode>_(* #,##0.00_);_(* \(#,##0.00\);_(* "-"??_);_(@_)</c:formatCode>
                <c:ptCount val="7"/>
                <c:pt idx="0">
                  <c:v>63.052904000000005</c:v>
                </c:pt>
                <c:pt idx="1">
                  <c:v>34.927449719999998</c:v>
                </c:pt>
                <c:pt idx="2">
                  <c:v>34.428530800000004</c:v>
                </c:pt>
                <c:pt idx="3">
                  <c:v>22.72977841414923</c:v>
                </c:pt>
                <c:pt idx="4">
                  <c:v>18.812544999999997</c:v>
                </c:pt>
                <c:pt idx="5" formatCode="General">
                  <c:v>18.081006877054335</c:v>
                </c:pt>
                <c:pt idx="6" formatCode="General">
                  <c:v>12.1218929998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5-4B4A-99DC-C5F6E626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1671680"/>
        <c:axId val="81673216"/>
      </c:barChart>
      <c:catAx>
        <c:axId val="8167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81673216"/>
        <c:crosses val="autoZero"/>
        <c:auto val="1"/>
        <c:lblAlgn val="ctr"/>
        <c:lblOffset val="100"/>
        <c:noMultiLvlLbl val="0"/>
      </c:catAx>
      <c:valAx>
        <c:axId val="81673216"/>
        <c:scaling>
          <c:orientation val="minMax"/>
          <c:max val="180"/>
          <c:min val="0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8167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8773824158055"/>
          <c:y val="0.12252252252252252"/>
          <c:w val="0.8005275922788132"/>
          <c:h val="0.40901298148542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2.26'!$R$38</c:f>
              <c:strCache>
                <c:ptCount val="1"/>
                <c:pt idx="0">
                  <c:v> USD million, 2013-2015, current prices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9C-4419-8CB5-4BC230B2DAB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2.26'!$Q$39:$Q$45</c:f>
              <c:strCache>
                <c:ptCount val="7"/>
                <c:pt idx="0">
                  <c:v>Hewlett Fnd</c:v>
                </c:pt>
                <c:pt idx="1">
                  <c:v>OSF</c:v>
                </c:pt>
                <c:pt idx="2">
                  <c:v>Omidyar Netw.</c:v>
                </c:pt>
                <c:pt idx="3">
                  <c:v>BMGF</c:v>
                </c:pt>
                <c:pt idx="4">
                  <c:v>Mott Fnd</c:v>
                </c:pt>
                <c:pt idx="5">
                  <c:v>RBF</c:v>
                </c:pt>
                <c:pt idx="6">
                  <c:v>Ford Fnd</c:v>
                </c:pt>
              </c:strCache>
            </c:strRef>
          </c:cat>
          <c:val>
            <c:numRef>
              <c:f>'Figure 2.26'!$R$39:$R$45</c:f>
              <c:numCache>
                <c:formatCode>_(* #,##0.00_);_(* \(#,##0.00\);_(* "-"??_);_(@_)</c:formatCode>
                <c:ptCount val="7"/>
                <c:pt idx="0">
                  <c:v>78.999494000899986</c:v>
                </c:pt>
                <c:pt idx="1">
                  <c:v>24.318090000000002</c:v>
                </c:pt>
                <c:pt idx="2">
                  <c:v>21.152794999999998</c:v>
                </c:pt>
                <c:pt idx="3">
                  <c:v>12.097625000000001</c:v>
                </c:pt>
                <c:pt idx="4">
                  <c:v>9.9339999999999993</c:v>
                </c:pt>
                <c:pt idx="5" formatCode="General">
                  <c:v>5.2209440000000003</c:v>
                </c:pt>
                <c:pt idx="6" formatCode="General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C-4419-8CB5-4BC230B2D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1701504"/>
        <c:axId val="81744256"/>
      </c:barChart>
      <c:catAx>
        <c:axId val="8170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81744256"/>
        <c:crosses val="autoZero"/>
        <c:auto val="1"/>
        <c:lblAlgn val="ctr"/>
        <c:lblOffset val="100"/>
        <c:noMultiLvlLbl val="0"/>
      </c:catAx>
      <c:valAx>
        <c:axId val="81744256"/>
        <c:scaling>
          <c:orientation val="minMax"/>
          <c:max val="180"/>
          <c:min val="0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8170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8773824158055"/>
          <c:y val="0.12252252252252252"/>
          <c:w val="0.8005275922788132"/>
          <c:h val="0.40901298148542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2.26'!$V$38</c:f>
              <c:strCache>
                <c:ptCount val="1"/>
                <c:pt idx="0">
                  <c:v> USD million, 2013-2015, current prices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35-4DE6-BC33-590118A2596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2.26'!$U$39:$U$45</c:f>
              <c:strCache>
                <c:ptCount val="7"/>
                <c:pt idx="0">
                  <c:v>HGBF</c:v>
                </c:pt>
                <c:pt idx="1">
                  <c:v>Carnegie Corp. of NY</c:v>
                </c:pt>
                <c:pt idx="2">
                  <c:v>RBF</c:v>
                </c:pt>
                <c:pt idx="3">
                  <c:v>Volkswagen Fnd</c:v>
                </c:pt>
                <c:pt idx="4">
                  <c:v>Bosch Fnd</c:v>
                </c:pt>
                <c:pt idx="5">
                  <c:v>DPL</c:v>
                </c:pt>
                <c:pt idx="6">
                  <c:v>Skoll Fnd etc.</c:v>
                </c:pt>
              </c:strCache>
            </c:strRef>
          </c:cat>
          <c:val>
            <c:numRef>
              <c:f>'Figure 2.26'!$V$39:$V$45</c:f>
              <c:numCache>
                <c:formatCode>_(* #,##0.00_);_(* \(#,##0.00\);_(* "-"??_);_(@_)</c:formatCode>
                <c:ptCount val="7"/>
                <c:pt idx="0">
                  <c:v>36.438582999999994</c:v>
                </c:pt>
                <c:pt idx="1">
                  <c:v>18.3795</c:v>
                </c:pt>
                <c:pt idx="2">
                  <c:v>13.842491000000001</c:v>
                </c:pt>
                <c:pt idx="3">
                  <c:v>8.4437578341016817</c:v>
                </c:pt>
                <c:pt idx="4">
                  <c:v>5.1469368889012239</c:v>
                </c:pt>
                <c:pt idx="5" formatCode="General">
                  <c:v>4.3318408600968237</c:v>
                </c:pt>
                <c:pt idx="6" formatCode="General">
                  <c:v>2.877475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5-4DE6-BC33-590118A25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2149376"/>
        <c:axId val="82150912"/>
      </c:barChart>
      <c:catAx>
        <c:axId val="8214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82150912"/>
        <c:crosses val="autoZero"/>
        <c:auto val="1"/>
        <c:lblAlgn val="ctr"/>
        <c:lblOffset val="100"/>
        <c:noMultiLvlLbl val="0"/>
      </c:catAx>
      <c:valAx>
        <c:axId val="82150912"/>
        <c:scaling>
          <c:orientation val="minMax"/>
          <c:max val="180"/>
          <c:min val="0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8214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47</xdr:row>
      <xdr:rowOff>0</xdr:rowOff>
    </xdr:from>
    <xdr:to>
      <xdr:col>6</xdr:col>
      <xdr:colOff>238125</xdr:colOff>
      <xdr:row>60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47</xdr:row>
      <xdr:rowOff>19050</xdr:rowOff>
    </xdr:from>
    <xdr:to>
      <xdr:col>12</xdr:col>
      <xdr:colOff>38100</xdr:colOff>
      <xdr:row>60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85725</xdr:colOff>
      <xdr:row>47</xdr:row>
      <xdr:rowOff>28575</xdr:rowOff>
    </xdr:from>
    <xdr:to>
      <xdr:col>16</xdr:col>
      <xdr:colOff>409575</xdr:colOff>
      <xdr:row>60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523875</xdr:colOff>
      <xdr:row>47</xdr:row>
      <xdr:rowOff>38100</xdr:rowOff>
    </xdr:from>
    <xdr:to>
      <xdr:col>21</xdr:col>
      <xdr:colOff>219075</xdr:colOff>
      <xdr:row>60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314325</xdr:colOff>
      <xdr:row>47</xdr:row>
      <xdr:rowOff>19050</xdr:rowOff>
    </xdr:from>
    <xdr:to>
      <xdr:col>25</xdr:col>
      <xdr:colOff>428625</xdr:colOff>
      <xdr:row>60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1194955</xdr:colOff>
      <xdr:row>63</xdr:row>
      <xdr:rowOff>103909</xdr:rowOff>
    </xdr:from>
    <xdr:to>
      <xdr:col>7</xdr:col>
      <xdr:colOff>158224</xdr:colOff>
      <xdr:row>81</xdr:row>
      <xdr:rowOff>69273</xdr:rowOff>
    </xdr:to>
    <xdr:pic>
      <xdr:nvPicPr>
        <xdr:cNvPr id="7" name="Picture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3930" y="9495559"/>
          <a:ext cx="5276983" cy="2904507"/>
        </a:xfrm>
        <a:prstGeom prst="rect">
          <a:avLst/>
        </a:prstGeom>
      </xdr:spPr>
    </xdr:pic>
    <xdr:clientData/>
  </xdr:twoCellAnchor>
  <xdr:twoCellAnchor>
    <xdr:from>
      <xdr:col>7</xdr:col>
      <xdr:colOff>121228</xdr:colOff>
      <xdr:row>63</xdr:row>
      <xdr:rowOff>121227</xdr:rowOff>
    </xdr:from>
    <xdr:to>
      <xdr:col>17</xdr:col>
      <xdr:colOff>573861</xdr:colOff>
      <xdr:row>81</xdr:row>
      <xdr:rowOff>86591</xdr:rowOff>
    </xdr:to>
    <xdr:pic>
      <xdr:nvPicPr>
        <xdr:cNvPr id="8" name="Picture 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88428" y="9512877"/>
          <a:ext cx="5255955" cy="2904507"/>
        </a:xfrm>
        <a:prstGeom prst="rect">
          <a:avLst/>
        </a:prstGeom>
      </xdr:spPr>
    </xdr:pic>
    <xdr:clientData/>
  </xdr:twoCellAnchor>
  <xdr:twoCellAnchor>
    <xdr:from>
      <xdr:col>17</xdr:col>
      <xdr:colOff>540327</xdr:colOff>
      <xdr:row>63</xdr:row>
      <xdr:rowOff>14721</xdr:rowOff>
    </xdr:from>
    <xdr:to>
      <xdr:col>27</xdr:col>
      <xdr:colOff>505453</xdr:colOff>
      <xdr:row>80</xdr:row>
      <xdr:rowOff>142009</xdr:rowOff>
    </xdr:to>
    <xdr:pic>
      <xdr:nvPicPr>
        <xdr:cNvPr id="9" name="Picture 8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03527" y="9406371"/>
          <a:ext cx="5299126" cy="2903146"/>
        </a:xfrm>
        <a:prstGeom prst="rect">
          <a:avLst/>
        </a:prstGeom>
      </xdr:spPr>
    </xdr:pic>
    <xdr:clientData/>
  </xdr:twoCellAnchor>
  <xdr:twoCellAnchor>
    <xdr:from>
      <xdr:col>27</xdr:col>
      <xdr:colOff>342035</xdr:colOff>
      <xdr:row>62</xdr:row>
      <xdr:rowOff>118630</xdr:rowOff>
    </xdr:from>
    <xdr:to>
      <xdr:col>36</xdr:col>
      <xdr:colOff>136577</xdr:colOff>
      <xdr:row>80</xdr:row>
      <xdr:rowOff>83993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801235" y="9348355"/>
          <a:ext cx="5305435" cy="2904506"/>
        </a:xfrm>
        <a:prstGeom prst="rect">
          <a:avLst/>
        </a:prstGeom>
      </xdr:spPr>
    </xdr:pic>
    <xdr:clientData/>
  </xdr:twoCellAnchor>
  <xdr:twoCellAnchor>
    <xdr:from>
      <xdr:col>36</xdr:col>
      <xdr:colOff>243321</xdr:colOff>
      <xdr:row>62</xdr:row>
      <xdr:rowOff>42430</xdr:rowOff>
    </xdr:from>
    <xdr:to>
      <xdr:col>45</xdr:col>
      <xdr:colOff>37862</xdr:colOff>
      <xdr:row>80</xdr:row>
      <xdr:rowOff>7793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188921" y="9272155"/>
          <a:ext cx="5305433" cy="2904506"/>
        </a:xfrm>
        <a:prstGeom prst="rect">
          <a:avLst/>
        </a:prstGeom>
      </xdr:spPr>
    </xdr:pic>
    <xdr:clientData/>
  </xdr:twoCellAnchor>
  <xdr:twoCellAnchor>
    <xdr:from>
      <xdr:col>17</xdr:col>
      <xdr:colOff>10122</xdr:colOff>
      <xdr:row>72</xdr:row>
      <xdr:rowOff>27290</xdr:rowOff>
    </xdr:from>
    <xdr:to>
      <xdr:col>17</xdr:col>
      <xdr:colOff>46122</xdr:colOff>
      <xdr:row>72</xdr:row>
      <xdr:rowOff>63290</xdr:rowOff>
    </xdr:to>
    <xdr:sp macro="" textlink="">
      <xdr:nvSpPr>
        <xdr:cNvPr id="12" name="Oval 11"/>
        <xdr:cNvSpPr>
          <a:spLocks noChangeAspect="1"/>
        </xdr:cNvSpPr>
      </xdr:nvSpPr>
      <xdr:spPr>
        <a:xfrm>
          <a:off x="10373322" y="10876265"/>
          <a:ext cx="36000" cy="36000"/>
        </a:xfrm>
        <a:prstGeom prst="ellipse">
          <a:avLst/>
        </a:prstGeom>
        <a:solidFill>
          <a:srgbClr val="5AB0DF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1265582</xdr:colOff>
      <xdr:row>75</xdr:row>
      <xdr:rowOff>2900</xdr:rowOff>
    </xdr:from>
    <xdr:to>
      <xdr:col>1</xdr:col>
      <xdr:colOff>353317</xdr:colOff>
      <xdr:row>81</xdr:row>
      <xdr:rowOff>121260</xdr:rowOff>
    </xdr:to>
    <xdr:sp macro="" textlink="">
      <xdr:nvSpPr>
        <xdr:cNvPr id="13" name="Oval 12"/>
        <xdr:cNvSpPr>
          <a:spLocks noChangeAspect="1"/>
        </xdr:cNvSpPr>
      </xdr:nvSpPr>
      <xdr:spPr>
        <a:xfrm>
          <a:off x="608357" y="11337650"/>
          <a:ext cx="354560" cy="1089910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688698</xdr:colOff>
      <xdr:row>69</xdr:row>
      <xdr:rowOff>3727</xdr:rowOff>
    </xdr:from>
    <xdr:to>
      <xdr:col>3</xdr:col>
      <xdr:colOff>370669</xdr:colOff>
      <xdr:row>71</xdr:row>
      <xdr:rowOff>68423</xdr:rowOff>
    </xdr:to>
    <xdr:sp macro="" textlink="">
      <xdr:nvSpPr>
        <xdr:cNvPr id="14" name="Oval 13"/>
        <xdr:cNvSpPr>
          <a:spLocks noChangeAspect="1"/>
        </xdr:cNvSpPr>
      </xdr:nvSpPr>
      <xdr:spPr>
        <a:xfrm>
          <a:off x="1831698" y="10366927"/>
          <a:ext cx="367771" cy="388546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571501</xdr:colOff>
      <xdr:row>69</xdr:row>
      <xdr:rowOff>94422</xdr:rowOff>
    </xdr:from>
    <xdr:to>
      <xdr:col>5</xdr:col>
      <xdr:colOff>288704</xdr:colOff>
      <xdr:row>75</xdr:row>
      <xdr:rowOff>40236</xdr:rowOff>
    </xdr:to>
    <xdr:sp macro="" textlink="">
      <xdr:nvSpPr>
        <xdr:cNvPr id="15" name="Oval 14"/>
        <xdr:cNvSpPr>
          <a:spLocks noChangeAspect="1"/>
        </xdr:cNvSpPr>
      </xdr:nvSpPr>
      <xdr:spPr>
        <a:xfrm>
          <a:off x="2400301" y="10457622"/>
          <a:ext cx="936403" cy="917364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354081</xdr:colOff>
      <xdr:row>72</xdr:row>
      <xdr:rowOff>28162</xdr:rowOff>
    </xdr:from>
    <xdr:to>
      <xdr:col>2</xdr:col>
      <xdr:colOff>116840</xdr:colOff>
      <xdr:row>78</xdr:row>
      <xdr:rowOff>6249</xdr:rowOff>
    </xdr:to>
    <xdr:sp macro="" textlink="">
      <xdr:nvSpPr>
        <xdr:cNvPr id="16" name="Oval 15"/>
        <xdr:cNvSpPr>
          <a:spLocks noChangeAspect="1"/>
        </xdr:cNvSpPr>
      </xdr:nvSpPr>
      <xdr:spPr>
        <a:xfrm>
          <a:off x="963681" y="10877137"/>
          <a:ext cx="372359" cy="949637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340414</xdr:colOff>
      <xdr:row>71</xdr:row>
      <xdr:rowOff>143703</xdr:rowOff>
    </xdr:from>
    <xdr:to>
      <xdr:col>3</xdr:col>
      <xdr:colOff>490379</xdr:colOff>
      <xdr:row>77</xdr:row>
      <xdr:rowOff>17518</xdr:rowOff>
    </xdr:to>
    <xdr:sp macro="" textlink="">
      <xdr:nvSpPr>
        <xdr:cNvPr id="17" name="Oval 16"/>
        <xdr:cNvSpPr>
          <a:spLocks noChangeAspect="1"/>
        </xdr:cNvSpPr>
      </xdr:nvSpPr>
      <xdr:spPr>
        <a:xfrm>
          <a:off x="1559614" y="10830753"/>
          <a:ext cx="759565" cy="845365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23</xdr:col>
      <xdr:colOff>154471</xdr:colOff>
      <xdr:row>71</xdr:row>
      <xdr:rowOff>136664</xdr:rowOff>
    </xdr:from>
    <xdr:to>
      <xdr:col>24</xdr:col>
      <xdr:colOff>227398</xdr:colOff>
      <xdr:row>75</xdr:row>
      <xdr:rowOff>158055</xdr:rowOff>
    </xdr:to>
    <xdr:sp macro="" textlink="">
      <xdr:nvSpPr>
        <xdr:cNvPr id="18" name="Oval 17"/>
        <xdr:cNvSpPr>
          <a:spLocks noChangeAspect="1"/>
        </xdr:cNvSpPr>
      </xdr:nvSpPr>
      <xdr:spPr>
        <a:xfrm>
          <a:off x="14175271" y="10823714"/>
          <a:ext cx="682527" cy="669091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325922</xdr:colOff>
      <xdr:row>75</xdr:row>
      <xdr:rowOff>57150</xdr:rowOff>
    </xdr:from>
    <xdr:to>
      <xdr:col>9</xdr:col>
      <xdr:colOff>363645</xdr:colOff>
      <xdr:row>79</xdr:row>
      <xdr:rowOff>42541</xdr:rowOff>
    </xdr:to>
    <xdr:sp macro="" textlink="">
      <xdr:nvSpPr>
        <xdr:cNvPr id="19" name="Oval 18"/>
        <xdr:cNvSpPr>
          <a:spLocks noChangeAspect="1"/>
        </xdr:cNvSpPr>
      </xdr:nvSpPr>
      <xdr:spPr>
        <a:xfrm>
          <a:off x="5202722" y="11391900"/>
          <a:ext cx="647323" cy="633091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15324</xdr:colOff>
      <xdr:row>69</xdr:row>
      <xdr:rowOff>80341</xdr:rowOff>
    </xdr:from>
    <xdr:to>
      <xdr:col>13</xdr:col>
      <xdr:colOff>338778</xdr:colOff>
      <xdr:row>71</xdr:row>
      <xdr:rowOff>73037</xdr:rowOff>
    </xdr:to>
    <xdr:sp macro="" textlink="">
      <xdr:nvSpPr>
        <xdr:cNvPr id="20" name="Oval 19"/>
        <xdr:cNvSpPr>
          <a:spLocks noChangeAspect="1"/>
        </xdr:cNvSpPr>
      </xdr:nvSpPr>
      <xdr:spPr>
        <a:xfrm>
          <a:off x="7940124" y="10443541"/>
          <a:ext cx="323454" cy="316546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662609</xdr:colOff>
      <xdr:row>70</xdr:row>
      <xdr:rowOff>65019</xdr:rowOff>
    </xdr:from>
    <xdr:to>
      <xdr:col>15</xdr:col>
      <xdr:colOff>300282</xdr:colOff>
      <xdr:row>74</xdr:row>
      <xdr:rowOff>50411</xdr:rowOff>
    </xdr:to>
    <xdr:sp macro="" textlink="">
      <xdr:nvSpPr>
        <xdr:cNvPr id="21" name="Oval 20"/>
        <xdr:cNvSpPr>
          <a:spLocks noChangeAspect="1"/>
        </xdr:cNvSpPr>
      </xdr:nvSpPr>
      <xdr:spPr>
        <a:xfrm>
          <a:off x="8530259" y="10590144"/>
          <a:ext cx="914023" cy="633092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483704</xdr:colOff>
      <xdr:row>73</xdr:row>
      <xdr:rowOff>2899</xdr:rowOff>
    </xdr:from>
    <xdr:to>
      <xdr:col>11</xdr:col>
      <xdr:colOff>28195</xdr:colOff>
      <xdr:row>76</xdr:row>
      <xdr:rowOff>114215</xdr:rowOff>
    </xdr:to>
    <xdr:sp macro="" textlink="">
      <xdr:nvSpPr>
        <xdr:cNvPr id="22" name="Oval 21"/>
        <xdr:cNvSpPr>
          <a:spLocks noChangeAspect="1"/>
        </xdr:cNvSpPr>
      </xdr:nvSpPr>
      <xdr:spPr>
        <a:xfrm>
          <a:off x="5970104" y="11013799"/>
          <a:ext cx="763691" cy="597091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245995</xdr:colOff>
      <xdr:row>72</xdr:row>
      <xdr:rowOff>45968</xdr:rowOff>
    </xdr:from>
    <xdr:to>
      <xdr:col>13</xdr:col>
      <xdr:colOff>463875</xdr:colOff>
      <xdr:row>77</xdr:row>
      <xdr:rowOff>45707</xdr:rowOff>
    </xdr:to>
    <xdr:sp macro="" textlink="">
      <xdr:nvSpPr>
        <xdr:cNvPr id="23" name="Oval 22"/>
        <xdr:cNvSpPr>
          <a:spLocks noChangeAspect="1"/>
        </xdr:cNvSpPr>
      </xdr:nvSpPr>
      <xdr:spPr>
        <a:xfrm>
          <a:off x="7561195" y="10894943"/>
          <a:ext cx="827480" cy="809364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31</xdr:col>
      <xdr:colOff>459271</xdr:colOff>
      <xdr:row>71</xdr:row>
      <xdr:rowOff>94008</xdr:rowOff>
    </xdr:from>
    <xdr:to>
      <xdr:col>32</xdr:col>
      <xdr:colOff>353282</xdr:colOff>
      <xdr:row>74</xdr:row>
      <xdr:rowOff>101051</xdr:rowOff>
    </xdr:to>
    <xdr:sp macro="" textlink="">
      <xdr:nvSpPr>
        <xdr:cNvPr id="24" name="Oval 23"/>
        <xdr:cNvSpPr>
          <a:spLocks noChangeAspect="1"/>
        </xdr:cNvSpPr>
      </xdr:nvSpPr>
      <xdr:spPr>
        <a:xfrm>
          <a:off x="19356871" y="10781058"/>
          <a:ext cx="503611" cy="492818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129209</xdr:colOff>
      <xdr:row>73</xdr:row>
      <xdr:rowOff>149088</xdr:rowOff>
    </xdr:from>
    <xdr:to>
      <xdr:col>20</xdr:col>
      <xdr:colOff>454356</xdr:colOff>
      <xdr:row>79</xdr:row>
      <xdr:rowOff>91174</xdr:rowOff>
    </xdr:to>
    <xdr:sp macro="" textlink="">
      <xdr:nvSpPr>
        <xdr:cNvPr id="25" name="Oval 24"/>
        <xdr:cNvSpPr>
          <a:spLocks noChangeAspect="1"/>
        </xdr:cNvSpPr>
      </xdr:nvSpPr>
      <xdr:spPr>
        <a:xfrm>
          <a:off x="11102009" y="11159988"/>
          <a:ext cx="1544347" cy="913636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23</xdr:col>
      <xdr:colOff>475422</xdr:colOff>
      <xdr:row>69</xdr:row>
      <xdr:rowOff>16980</xdr:rowOff>
    </xdr:from>
    <xdr:to>
      <xdr:col>24</xdr:col>
      <xdr:colOff>82011</xdr:colOff>
      <xdr:row>70</xdr:row>
      <xdr:rowOff>67328</xdr:rowOff>
    </xdr:to>
    <xdr:sp macro="" textlink="">
      <xdr:nvSpPr>
        <xdr:cNvPr id="26" name="Oval 25"/>
        <xdr:cNvSpPr>
          <a:spLocks noChangeAspect="1"/>
        </xdr:cNvSpPr>
      </xdr:nvSpPr>
      <xdr:spPr>
        <a:xfrm>
          <a:off x="14496222" y="10380180"/>
          <a:ext cx="216189" cy="212273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12423</xdr:colOff>
      <xdr:row>70</xdr:row>
      <xdr:rowOff>79513</xdr:rowOff>
    </xdr:from>
    <xdr:to>
      <xdr:col>25</xdr:col>
      <xdr:colOff>478761</xdr:colOff>
      <xdr:row>73</xdr:row>
      <xdr:rowOff>50556</xdr:rowOff>
    </xdr:to>
    <xdr:sp macro="" textlink="">
      <xdr:nvSpPr>
        <xdr:cNvPr id="27" name="Oval 26"/>
        <xdr:cNvSpPr>
          <a:spLocks noChangeAspect="1"/>
        </xdr:cNvSpPr>
      </xdr:nvSpPr>
      <xdr:spPr>
        <a:xfrm>
          <a:off x="15252423" y="10604638"/>
          <a:ext cx="466338" cy="456818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527187</xdr:colOff>
      <xdr:row>73</xdr:row>
      <xdr:rowOff>35202</xdr:rowOff>
    </xdr:from>
    <xdr:to>
      <xdr:col>21</xdr:col>
      <xdr:colOff>97330</xdr:colOff>
      <xdr:row>74</xdr:row>
      <xdr:rowOff>49550</xdr:rowOff>
    </xdr:to>
    <xdr:sp macro="" textlink="">
      <xdr:nvSpPr>
        <xdr:cNvPr id="28" name="Oval 27"/>
        <xdr:cNvSpPr>
          <a:spLocks noChangeAspect="1"/>
        </xdr:cNvSpPr>
      </xdr:nvSpPr>
      <xdr:spPr>
        <a:xfrm>
          <a:off x="12719187" y="11046102"/>
          <a:ext cx="179743" cy="176273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298175</xdr:colOff>
      <xdr:row>74</xdr:row>
      <xdr:rowOff>135007</xdr:rowOff>
    </xdr:from>
    <xdr:to>
      <xdr:col>29</xdr:col>
      <xdr:colOff>372343</xdr:colOff>
      <xdr:row>78</xdr:row>
      <xdr:rowOff>156398</xdr:rowOff>
    </xdr:to>
    <xdr:sp macro="" textlink="">
      <xdr:nvSpPr>
        <xdr:cNvPr id="29" name="Oval 28"/>
        <xdr:cNvSpPr>
          <a:spLocks noChangeAspect="1"/>
        </xdr:cNvSpPr>
      </xdr:nvSpPr>
      <xdr:spPr>
        <a:xfrm>
          <a:off x="17366975" y="11307832"/>
          <a:ext cx="683768" cy="669091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32</xdr:col>
      <xdr:colOff>243095</xdr:colOff>
      <xdr:row>68</xdr:row>
      <xdr:rowOff>105602</xdr:rowOff>
    </xdr:from>
    <xdr:to>
      <xdr:col>32</xdr:col>
      <xdr:colOff>351189</xdr:colOff>
      <xdr:row>69</xdr:row>
      <xdr:rowOff>51677</xdr:rowOff>
    </xdr:to>
    <xdr:sp macro="" textlink="">
      <xdr:nvSpPr>
        <xdr:cNvPr id="30" name="Oval 29"/>
        <xdr:cNvSpPr>
          <a:spLocks noChangeAspect="1"/>
        </xdr:cNvSpPr>
      </xdr:nvSpPr>
      <xdr:spPr>
        <a:xfrm>
          <a:off x="19750295" y="10306877"/>
          <a:ext cx="108094" cy="108000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33</xdr:col>
      <xdr:colOff>354912</xdr:colOff>
      <xdr:row>71</xdr:row>
      <xdr:rowOff>8283</xdr:rowOff>
    </xdr:from>
    <xdr:to>
      <xdr:col>34</xdr:col>
      <xdr:colOff>33148</xdr:colOff>
      <xdr:row>72</xdr:row>
      <xdr:rowOff>126903</xdr:rowOff>
    </xdr:to>
    <xdr:sp macro="" textlink="">
      <xdr:nvSpPr>
        <xdr:cNvPr id="31" name="Oval 30"/>
        <xdr:cNvSpPr>
          <a:spLocks noChangeAspect="1"/>
        </xdr:cNvSpPr>
      </xdr:nvSpPr>
      <xdr:spPr>
        <a:xfrm>
          <a:off x="20471712" y="10695333"/>
          <a:ext cx="287836" cy="280545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29</xdr:col>
      <xdr:colOff>438565</xdr:colOff>
      <xdr:row>72</xdr:row>
      <xdr:rowOff>0</xdr:rowOff>
    </xdr:from>
    <xdr:to>
      <xdr:col>30</xdr:col>
      <xdr:colOff>296545</xdr:colOff>
      <xdr:row>74</xdr:row>
      <xdr:rowOff>132969</xdr:rowOff>
    </xdr:to>
    <xdr:sp macro="" textlink="">
      <xdr:nvSpPr>
        <xdr:cNvPr id="32" name="Oval 31"/>
        <xdr:cNvSpPr>
          <a:spLocks noChangeAspect="1"/>
        </xdr:cNvSpPr>
      </xdr:nvSpPr>
      <xdr:spPr>
        <a:xfrm>
          <a:off x="18116965" y="10848975"/>
          <a:ext cx="467580" cy="456819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447260</xdr:colOff>
      <xdr:row>75</xdr:row>
      <xdr:rowOff>124238</xdr:rowOff>
    </xdr:from>
    <xdr:to>
      <xdr:col>38</xdr:col>
      <xdr:colOff>123012</xdr:colOff>
      <xdr:row>77</xdr:row>
      <xdr:rowOff>80934</xdr:rowOff>
    </xdr:to>
    <xdr:sp macro="" textlink="">
      <xdr:nvSpPr>
        <xdr:cNvPr id="33" name="Oval 32"/>
        <xdr:cNvSpPr>
          <a:spLocks noChangeAspect="1"/>
        </xdr:cNvSpPr>
      </xdr:nvSpPr>
      <xdr:spPr>
        <a:xfrm>
          <a:off x="23002460" y="11458988"/>
          <a:ext cx="285352" cy="280546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86139</xdr:colOff>
      <xdr:row>91</xdr:row>
      <xdr:rowOff>69574</xdr:rowOff>
    </xdr:from>
    <xdr:to>
      <xdr:col>18</xdr:col>
      <xdr:colOff>122170</xdr:colOff>
      <xdr:row>91</xdr:row>
      <xdr:rowOff>105574</xdr:rowOff>
    </xdr:to>
    <xdr:sp macro="" textlink="">
      <xdr:nvSpPr>
        <xdr:cNvPr id="34" name="Oval 33"/>
        <xdr:cNvSpPr>
          <a:spLocks noChangeAspect="1"/>
        </xdr:cNvSpPr>
      </xdr:nvSpPr>
      <xdr:spPr>
        <a:xfrm>
          <a:off x="11058939" y="13995124"/>
          <a:ext cx="36031" cy="36000"/>
        </a:xfrm>
        <a:prstGeom prst="ellipse">
          <a:avLst/>
        </a:prstGeom>
        <a:solidFill>
          <a:srgbClr val="5AB0DF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41</xdr:col>
      <xdr:colOff>54251</xdr:colOff>
      <xdr:row>68</xdr:row>
      <xdr:rowOff>18221</xdr:rowOff>
    </xdr:from>
    <xdr:to>
      <xdr:col>41</xdr:col>
      <xdr:colOff>306471</xdr:colOff>
      <xdr:row>69</xdr:row>
      <xdr:rowOff>104569</xdr:rowOff>
    </xdr:to>
    <xdr:sp macro="" textlink="">
      <xdr:nvSpPr>
        <xdr:cNvPr id="35" name="Oval 34"/>
        <xdr:cNvSpPr>
          <a:spLocks noChangeAspect="1"/>
        </xdr:cNvSpPr>
      </xdr:nvSpPr>
      <xdr:spPr>
        <a:xfrm>
          <a:off x="25047851" y="10219496"/>
          <a:ext cx="252220" cy="248273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159854</xdr:colOff>
      <xdr:row>69</xdr:row>
      <xdr:rowOff>127552</xdr:rowOff>
    </xdr:from>
    <xdr:to>
      <xdr:col>42</xdr:col>
      <xdr:colOff>588918</xdr:colOff>
      <xdr:row>72</xdr:row>
      <xdr:rowOff>66323</xdr:rowOff>
    </xdr:to>
    <xdr:sp macro="" textlink="">
      <xdr:nvSpPr>
        <xdr:cNvPr id="36" name="Oval 35"/>
        <xdr:cNvSpPr>
          <a:spLocks noChangeAspect="1"/>
        </xdr:cNvSpPr>
      </xdr:nvSpPr>
      <xdr:spPr>
        <a:xfrm>
          <a:off x="25763054" y="10490752"/>
          <a:ext cx="429064" cy="424546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38</xdr:col>
      <xdr:colOff>466726</xdr:colOff>
      <xdr:row>71</xdr:row>
      <xdr:rowOff>156127</xdr:rowOff>
    </xdr:from>
    <xdr:to>
      <xdr:col>39</xdr:col>
      <xdr:colOff>1252</xdr:colOff>
      <xdr:row>72</xdr:row>
      <xdr:rowOff>138202</xdr:rowOff>
    </xdr:to>
    <xdr:sp macro="" textlink="">
      <xdr:nvSpPr>
        <xdr:cNvPr id="37" name="Oval 36"/>
        <xdr:cNvSpPr>
          <a:spLocks noChangeAspect="1"/>
        </xdr:cNvSpPr>
      </xdr:nvSpPr>
      <xdr:spPr>
        <a:xfrm>
          <a:off x="23631526" y="10843177"/>
          <a:ext cx="144126" cy="144000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373132</xdr:colOff>
      <xdr:row>71</xdr:row>
      <xdr:rowOff>15323</xdr:rowOff>
    </xdr:from>
    <xdr:to>
      <xdr:col>41</xdr:col>
      <xdr:colOff>336722</xdr:colOff>
      <xdr:row>74</xdr:row>
      <xdr:rowOff>94366</xdr:rowOff>
    </xdr:to>
    <xdr:sp macro="" textlink="">
      <xdr:nvSpPr>
        <xdr:cNvPr id="38" name="Oval 37"/>
        <xdr:cNvSpPr>
          <a:spLocks noChangeAspect="1"/>
        </xdr:cNvSpPr>
      </xdr:nvSpPr>
      <xdr:spPr>
        <a:xfrm>
          <a:off x="24757132" y="10702373"/>
          <a:ext cx="573190" cy="564818"/>
        </a:xfrm>
        <a:prstGeom prst="ellipse">
          <a:avLst/>
        </a:prstGeom>
        <a:solidFill>
          <a:srgbClr val="A7B9E3">
            <a:alpha val="7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1552575</xdr:colOff>
      <xdr:row>77</xdr:row>
      <xdr:rowOff>85725</xdr:rowOff>
    </xdr:from>
    <xdr:to>
      <xdr:col>1</xdr:col>
      <xdr:colOff>57149</xdr:colOff>
      <xdr:row>79</xdr:row>
      <xdr:rowOff>76200</xdr:rowOff>
    </xdr:to>
    <xdr:sp macro="" textlink="">
      <xdr:nvSpPr>
        <xdr:cNvPr id="39" name="TextBox 38"/>
        <xdr:cNvSpPr txBox="1"/>
      </xdr:nvSpPr>
      <xdr:spPr>
        <a:xfrm>
          <a:off x="609600" y="11744325"/>
          <a:ext cx="571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32%</a:t>
          </a:r>
        </a:p>
      </xdr:txBody>
    </xdr:sp>
    <xdr:clientData/>
  </xdr:twoCellAnchor>
  <xdr:twoCellAnchor>
    <xdr:from>
      <xdr:col>23</xdr:col>
      <xdr:colOff>228600</xdr:colOff>
      <xdr:row>73</xdr:row>
      <xdr:rowOff>0</xdr:rowOff>
    </xdr:from>
    <xdr:to>
      <xdr:col>24</xdr:col>
      <xdr:colOff>152399</xdr:colOff>
      <xdr:row>74</xdr:row>
      <xdr:rowOff>152400</xdr:rowOff>
    </xdr:to>
    <xdr:sp macro="" textlink="">
      <xdr:nvSpPr>
        <xdr:cNvPr id="40" name="TextBox 39"/>
        <xdr:cNvSpPr txBox="1"/>
      </xdr:nvSpPr>
      <xdr:spPr>
        <a:xfrm>
          <a:off x="14249400" y="1101090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29%</a:t>
          </a:r>
        </a:p>
      </xdr:txBody>
    </xdr:sp>
    <xdr:clientData/>
  </xdr:twoCellAnchor>
  <xdr:twoCellAnchor>
    <xdr:from>
      <xdr:col>19</xdr:col>
      <xdr:colOff>50345</xdr:colOff>
      <xdr:row>75</xdr:row>
      <xdr:rowOff>138792</xdr:rowOff>
    </xdr:from>
    <xdr:to>
      <xdr:col>20</xdr:col>
      <xdr:colOff>288469</xdr:colOff>
      <xdr:row>77</xdr:row>
      <xdr:rowOff>129267</xdr:rowOff>
    </xdr:to>
    <xdr:sp macro="" textlink="">
      <xdr:nvSpPr>
        <xdr:cNvPr id="41" name="TextBox 40"/>
        <xdr:cNvSpPr txBox="1"/>
      </xdr:nvSpPr>
      <xdr:spPr>
        <a:xfrm>
          <a:off x="11632745" y="11473542"/>
          <a:ext cx="8477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53%</a:t>
          </a:r>
        </a:p>
      </xdr:txBody>
    </xdr:sp>
    <xdr:clientData/>
  </xdr:twoCellAnchor>
  <xdr:twoCellAnchor>
    <xdr:from>
      <xdr:col>23</xdr:col>
      <xdr:colOff>336097</xdr:colOff>
      <xdr:row>67</xdr:row>
      <xdr:rowOff>77561</xdr:rowOff>
    </xdr:from>
    <xdr:to>
      <xdr:col>24</xdr:col>
      <xdr:colOff>259896</xdr:colOff>
      <xdr:row>69</xdr:row>
      <xdr:rowOff>68036</xdr:rowOff>
    </xdr:to>
    <xdr:sp macro="" textlink="">
      <xdr:nvSpPr>
        <xdr:cNvPr id="42" name="TextBox 41"/>
        <xdr:cNvSpPr txBox="1"/>
      </xdr:nvSpPr>
      <xdr:spPr>
        <a:xfrm>
          <a:off x="14356897" y="10116911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3%</a:t>
          </a:r>
        </a:p>
      </xdr:txBody>
    </xdr:sp>
    <xdr:clientData/>
  </xdr:twoCellAnchor>
  <xdr:twoCellAnchor>
    <xdr:from>
      <xdr:col>25</xdr:col>
      <xdr:colOff>5441</xdr:colOff>
      <xdr:row>70</xdr:row>
      <xdr:rowOff>156483</xdr:rowOff>
    </xdr:from>
    <xdr:to>
      <xdr:col>25</xdr:col>
      <xdr:colOff>541562</xdr:colOff>
      <xdr:row>72</xdr:row>
      <xdr:rowOff>146958</xdr:rowOff>
    </xdr:to>
    <xdr:sp macro="" textlink="">
      <xdr:nvSpPr>
        <xdr:cNvPr id="43" name="TextBox 42"/>
        <xdr:cNvSpPr txBox="1"/>
      </xdr:nvSpPr>
      <xdr:spPr>
        <a:xfrm>
          <a:off x="15245441" y="10681608"/>
          <a:ext cx="536121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13%</a:t>
          </a:r>
        </a:p>
      </xdr:txBody>
    </xdr:sp>
    <xdr:clientData/>
  </xdr:twoCellAnchor>
  <xdr:twoCellAnchor>
    <xdr:from>
      <xdr:col>12</xdr:col>
      <xdr:colOff>538842</xdr:colOff>
      <xdr:row>69</xdr:row>
      <xdr:rowOff>48986</xdr:rowOff>
    </xdr:from>
    <xdr:to>
      <xdr:col>13</xdr:col>
      <xdr:colOff>462641</xdr:colOff>
      <xdr:row>71</xdr:row>
      <xdr:rowOff>39461</xdr:rowOff>
    </xdr:to>
    <xdr:sp macro="" textlink="">
      <xdr:nvSpPr>
        <xdr:cNvPr id="44" name="TextBox 43"/>
        <xdr:cNvSpPr txBox="1"/>
      </xdr:nvSpPr>
      <xdr:spPr>
        <a:xfrm>
          <a:off x="7854042" y="10412186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5%</a:t>
          </a:r>
        </a:p>
      </xdr:txBody>
    </xdr:sp>
    <xdr:clientData/>
  </xdr:twoCellAnchor>
  <xdr:twoCellAnchor>
    <xdr:from>
      <xdr:col>14</xdr:col>
      <xdr:colOff>28575</xdr:colOff>
      <xdr:row>71</xdr:row>
      <xdr:rowOff>76200</xdr:rowOff>
    </xdr:from>
    <xdr:to>
      <xdr:col>15</xdr:col>
      <xdr:colOff>247649</xdr:colOff>
      <xdr:row>73</xdr:row>
      <xdr:rowOff>66675</xdr:rowOff>
    </xdr:to>
    <xdr:sp macro="" textlink="">
      <xdr:nvSpPr>
        <xdr:cNvPr id="45" name="TextBox 44"/>
        <xdr:cNvSpPr txBox="1"/>
      </xdr:nvSpPr>
      <xdr:spPr>
        <a:xfrm>
          <a:off x="8562975" y="10763250"/>
          <a:ext cx="8286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21%</a:t>
          </a:r>
        </a:p>
      </xdr:txBody>
    </xdr:sp>
    <xdr:clientData/>
  </xdr:twoCellAnchor>
  <xdr:twoCellAnchor>
    <xdr:from>
      <xdr:col>12</xdr:col>
      <xdr:colOff>400050</xdr:colOff>
      <xdr:row>73</xdr:row>
      <xdr:rowOff>133350</xdr:rowOff>
    </xdr:from>
    <xdr:to>
      <xdr:col>13</xdr:col>
      <xdr:colOff>323849</xdr:colOff>
      <xdr:row>75</xdr:row>
      <xdr:rowOff>123825</xdr:rowOff>
    </xdr:to>
    <xdr:sp macro="" textlink="">
      <xdr:nvSpPr>
        <xdr:cNvPr id="46" name="TextBox 45"/>
        <xdr:cNvSpPr txBox="1"/>
      </xdr:nvSpPr>
      <xdr:spPr>
        <a:xfrm>
          <a:off x="7715250" y="1114425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35%</a:t>
          </a:r>
        </a:p>
      </xdr:txBody>
    </xdr:sp>
    <xdr:clientData/>
  </xdr:twoCellAnchor>
  <xdr:twoCellAnchor>
    <xdr:from>
      <xdr:col>9</xdr:col>
      <xdr:colOff>523875</xdr:colOff>
      <xdr:row>73</xdr:row>
      <xdr:rowOff>152400</xdr:rowOff>
    </xdr:from>
    <xdr:to>
      <xdr:col>10</xdr:col>
      <xdr:colOff>304799</xdr:colOff>
      <xdr:row>75</xdr:row>
      <xdr:rowOff>142875</xdr:rowOff>
    </xdr:to>
    <xdr:sp macro="" textlink="">
      <xdr:nvSpPr>
        <xdr:cNvPr id="47" name="TextBox 46"/>
        <xdr:cNvSpPr txBox="1"/>
      </xdr:nvSpPr>
      <xdr:spPr>
        <a:xfrm>
          <a:off x="6010275" y="11163300"/>
          <a:ext cx="3905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18%</a:t>
          </a:r>
        </a:p>
      </xdr:txBody>
    </xdr:sp>
    <xdr:clientData/>
  </xdr:twoCellAnchor>
  <xdr:twoCellAnchor>
    <xdr:from>
      <xdr:col>8</xdr:col>
      <xdr:colOff>381000</xdr:colOff>
      <xdr:row>76</xdr:row>
      <xdr:rowOff>47625</xdr:rowOff>
    </xdr:from>
    <xdr:to>
      <xdr:col>9</xdr:col>
      <xdr:colOff>304799</xdr:colOff>
      <xdr:row>78</xdr:row>
      <xdr:rowOff>38100</xdr:rowOff>
    </xdr:to>
    <xdr:sp macro="" textlink="">
      <xdr:nvSpPr>
        <xdr:cNvPr id="48" name="TextBox 47"/>
        <xdr:cNvSpPr txBox="1"/>
      </xdr:nvSpPr>
      <xdr:spPr>
        <a:xfrm>
          <a:off x="5257800" y="1154430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21%</a:t>
          </a:r>
        </a:p>
      </xdr:txBody>
    </xdr:sp>
    <xdr:clientData/>
  </xdr:twoCellAnchor>
  <xdr:twoCellAnchor>
    <xdr:from>
      <xdr:col>2</xdr:col>
      <xdr:colOff>628650</xdr:colOff>
      <xdr:row>69</xdr:row>
      <xdr:rowOff>28575</xdr:rowOff>
    </xdr:from>
    <xdr:to>
      <xdr:col>3</xdr:col>
      <xdr:colOff>447674</xdr:colOff>
      <xdr:row>71</xdr:row>
      <xdr:rowOff>19050</xdr:rowOff>
    </xdr:to>
    <xdr:sp macro="" textlink="">
      <xdr:nvSpPr>
        <xdr:cNvPr id="49" name="TextBox 48"/>
        <xdr:cNvSpPr txBox="1"/>
      </xdr:nvSpPr>
      <xdr:spPr>
        <a:xfrm>
          <a:off x="1828800" y="10391775"/>
          <a:ext cx="4476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4%</a:t>
          </a:r>
        </a:p>
      </xdr:txBody>
    </xdr:sp>
    <xdr:clientData/>
  </xdr:twoCellAnchor>
  <xdr:twoCellAnchor>
    <xdr:from>
      <xdr:col>4</xdr:col>
      <xdr:colOff>171450</xdr:colOff>
      <xdr:row>71</xdr:row>
      <xdr:rowOff>66675</xdr:rowOff>
    </xdr:from>
    <xdr:to>
      <xdr:col>5</xdr:col>
      <xdr:colOff>95249</xdr:colOff>
      <xdr:row>73</xdr:row>
      <xdr:rowOff>57150</xdr:rowOff>
    </xdr:to>
    <xdr:sp macro="" textlink="">
      <xdr:nvSpPr>
        <xdr:cNvPr id="50" name="TextBox 49"/>
        <xdr:cNvSpPr txBox="1"/>
      </xdr:nvSpPr>
      <xdr:spPr>
        <a:xfrm>
          <a:off x="2609850" y="10753725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22%</a:t>
          </a:r>
        </a:p>
      </xdr:txBody>
    </xdr:sp>
    <xdr:clientData/>
  </xdr:twoCellAnchor>
  <xdr:twoCellAnchor>
    <xdr:from>
      <xdr:col>2</xdr:col>
      <xdr:colOff>523875</xdr:colOff>
      <xdr:row>73</xdr:row>
      <xdr:rowOff>95250</xdr:rowOff>
    </xdr:from>
    <xdr:to>
      <xdr:col>3</xdr:col>
      <xdr:colOff>342899</xdr:colOff>
      <xdr:row>75</xdr:row>
      <xdr:rowOff>85725</xdr:rowOff>
    </xdr:to>
    <xdr:sp macro="" textlink="">
      <xdr:nvSpPr>
        <xdr:cNvPr id="51" name="TextBox 50"/>
        <xdr:cNvSpPr txBox="1"/>
      </xdr:nvSpPr>
      <xdr:spPr>
        <a:xfrm>
          <a:off x="1743075" y="11106150"/>
          <a:ext cx="4286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18%</a:t>
          </a:r>
        </a:p>
      </xdr:txBody>
    </xdr:sp>
    <xdr:clientData/>
  </xdr:twoCellAnchor>
  <xdr:twoCellAnchor>
    <xdr:from>
      <xdr:col>1</xdr:col>
      <xdr:colOff>581025</xdr:colOff>
      <xdr:row>74</xdr:row>
      <xdr:rowOff>38100</xdr:rowOff>
    </xdr:from>
    <xdr:to>
      <xdr:col>1</xdr:col>
      <xdr:colOff>1114424</xdr:colOff>
      <xdr:row>76</xdr:row>
      <xdr:rowOff>28575</xdr:rowOff>
    </xdr:to>
    <xdr:sp macro="" textlink="">
      <xdr:nvSpPr>
        <xdr:cNvPr id="52" name="TextBox 51"/>
        <xdr:cNvSpPr txBox="1"/>
      </xdr:nvSpPr>
      <xdr:spPr>
        <a:xfrm>
          <a:off x="1190625" y="11210925"/>
          <a:ext cx="285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24%</a:t>
          </a:r>
        </a:p>
      </xdr:txBody>
    </xdr:sp>
    <xdr:clientData/>
  </xdr:twoCellAnchor>
  <xdr:twoCellAnchor>
    <xdr:from>
      <xdr:col>20</xdr:col>
      <xdr:colOff>381000</xdr:colOff>
      <xdr:row>71</xdr:row>
      <xdr:rowOff>100693</xdr:rowOff>
    </xdr:from>
    <xdr:to>
      <xdr:col>21</xdr:col>
      <xdr:colOff>302078</xdr:colOff>
      <xdr:row>73</xdr:row>
      <xdr:rowOff>91167</xdr:rowOff>
    </xdr:to>
    <xdr:sp macro="" textlink="">
      <xdr:nvSpPr>
        <xdr:cNvPr id="53" name="TextBox 52"/>
        <xdr:cNvSpPr txBox="1"/>
      </xdr:nvSpPr>
      <xdr:spPr>
        <a:xfrm>
          <a:off x="12573000" y="10787743"/>
          <a:ext cx="530678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2%</a:t>
          </a:r>
        </a:p>
      </xdr:txBody>
    </xdr:sp>
    <xdr:clientData/>
  </xdr:twoCellAnchor>
  <xdr:twoCellAnchor>
    <xdr:from>
      <xdr:col>28</xdr:col>
      <xdr:colOff>371475</xdr:colOff>
      <xdr:row>75</xdr:row>
      <xdr:rowOff>152400</xdr:rowOff>
    </xdr:from>
    <xdr:to>
      <xdr:col>29</xdr:col>
      <xdr:colOff>295274</xdr:colOff>
      <xdr:row>77</xdr:row>
      <xdr:rowOff>142875</xdr:rowOff>
    </xdr:to>
    <xdr:sp macro="" textlink="">
      <xdr:nvSpPr>
        <xdr:cNvPr id="54" name="TextBox 53"/>
        <xdr:cNvSpPr txBox="1"/>
      </xdr:nvSpPr>
      <xdr:spPr>
        <a:xfrm>
          <a:off x="17440275" y="1148715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44%</a:t>
          </a:r>
        </a:p>
      </xdr:txBody>
    </xdr:sp>
    <xdr:clientData/>
  </xdr:twoCellAnchor>
  <xdr:twoCellAnchor>
    <xdr:from>
      <xdr:col>29</xdr:col>
      <xdr:colOff>400050</xdr:colOff>
      <xdr:row>72</xdr:row>
      <xdr:rowOff>57150</xdr:rowOff>
    </xdr:from>
    <xdr:to>
      <xdr:col>30</xdr:col>
      <xdr:colOff>323849</xdr:colOff>
      <xdr:row>74</xdr:row>
      <xdr:rowOff>47625</xdr:rowOff>
    </xdr:to>
    <xdr:sp macro="" textlink="">
      <xdr:nvSpPr>
        <xdr:cNvPr id="55" name="TextBox 54"/>
        <xdr:cNvSpPr txBox="1"/>
      </xdr:nvSpPr>
      <xdr:spPr>
        <a:xfrm>
          <a:off x="18078450" y="10906125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21%</a:t>
          </a:r>
        </a:p>
      </xdr:txBody>
    </xdr:sp>
    <xdr:clientData/>
  </xdr:twoCellAnchor>
  <xdr:twoCellAnchor>
    <xdr:from>
      <xdr:col>33</xdr:col>
      <xdr:colOff>261258</xdr:colOff>
      <xdr:row>69</xdr:row>
      <xdr:rowOff>92529</xdr:rowOff>
    </xdr:from>
    <xdr:to>
      <xdr:col>34</xdr:col>
      <xdr:colOff>185057</xdr:colOff>
      <xdr:row>71</xdr:row>
      <xdr:rowOff>83004</xdr:rowOff>
    </xdr:to>
    <xdr:sp macro="" textlink="">
      <xdr:nvSpPr>
        <xdr:cNvPr id="56" name="TextBox 55"/>
        <xdr:cNvSpPr txBox="1"/>
      </xdr:nvSpPr>
      <xdr:spPr>
        <a:xfrm>
          <a:off x="20378058" y="10455729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8%</a:t>
          </a:r>
        </a:p>
      </xdr:txBody>
    </xdr:sp>
    <xdr:clientData/>
  </xdr:twoCellAnchor>
  <xdr:twoCellAnchor>
    <xdr:from>
      <xdr:col>31</xdr:col>
      <xdr:colOff>447675</xdr:colOff>
      <xdr:row>72</xdr:row>
      <xdr:rowOff>9525</xdr:rowOff>
    </xdr:from>
    <xdr:to>
      <xdr:col>32</xdr:col>
      <xdr:colOff>371474</xdr:colOff>
      <xdr:row>74</xdr:row>
      <xdr:rowOff>0</xdr:rowOff>
    </xdr:to>
    <xdr:sp macro="" textlink="">
      <xdr:nvSpPr>
        <xdr:cNvPr id="57" name="TextBox 56"/>
        <xdr:cNvSpPr txBox="1"/>
      </xdr:nvSpPr>
      <xdr:spPr>
        <a:xfrm>
          <a:off x="19345275" y="1085850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26%</a:t>
          </a:r>
        </a:p>
      </xdr:txBody>
    </xdr:sp>
    <xdr:clientData/>
  </xdr:twoCellAnchor>
  <xdr:twoCellAnchor>
    <xdr:from>
      <xdr:col>42</xdr:col>
      <xdr:colOff>114300</xdr:colOff>
      <xdr:row>70</xdr:row>
      <xdr:rowOff>9525</xdr:rowOff>
    </xdr:from>
    <xdr:to>
      <xdr:col>43</xdr:col>
      <xdr:colOff>38099</xdr:colOff>
      <xdr:row>72</xdr:row>
      <xdr:rowOff>0</xdr:rowOff>
    </xdr:to>
    <xdr:sp macro="" textlink="">
      <xdr:nvSpPr>
        <xdr:cNvPr id="58" name="TextBox 57"/>
        <xdr:cNvSpPr txBox="1"/>
      </xdr:nvSpPr>
      <xdr:spPr>
        <a:xfrm>
          <a:off x="25717500" y="1053465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27%</a:t>
          </a:r>
        </a:p>
      </xdr:txBody>
    </xdr:sp>
    <xdr:clientData/>
  </xdr:twoCellAnchor>
  <xdr:twoCellAnchor>
    <xdr:from>
      <xdr:col>37</xdr:col>
      <xdr:colOff>342900</xdr:colOff>
      <xdr:row>74</xdr:row>
      <xdr:rowOff>47626</xdr:rowOff>
    </xdr:from>
    <xdr:to>
      <xdr:col>38</xdr:col>
      <xdr:colOff>266699</xdr:colOff>
      <xdr:row>76</xdr:row>
      <xdr:rowOff>38100</xdr:rowOff>
    </xdr:to>
    <xdr:sp macro="" textlink="">
      <xdr:nvSpPr>
        <xdr:cNvPr id="59" name="TextBox 58"/>
        <xdr:cNvSpPr txBox="1"/>
      </xdr:nvSpPr>
      <xdr:spPr>
        <a:xfrm>
          <a:off x="22898100" y="11220451"/>
          <a:ext cx="533399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3%</a:t>
          </a:r>
        </a:p>
      </xdr:txBody>
    </xdr:sp>
    <xdr:clientData/>
  </xdr:twoCellAnchor>
  <xdr:twoCellAnchor>
    <xdr:from>
      <xdr:col>40</xdr:col>
      <xdr:colOff>390525</xdr:colOff>
      <xdr:row>71</xdr:row>
      <xdr:rowOff>133350</xdr:rowOff>
    </xdr:from>
    <xdr:to>
      <xdr:col>41</xdr:col>
      <xdr:colOff>314324</xdr:colOff>
      <xdr:row>73</xdr:row>
      <xdr:rowOff>123825</xdr:rowOff>
    </xdr:to>
    <xdr:sp macro="" textlink="">
      <xdr:nvSpPr>
        <xdr:cNvPr id="60" name="TextBox 59"/>
        <xdr:cNvSpPr txBox="1"/>
      </xdr:nvSpPr>
      <xdr:spPr>
        <a:xfrm>
          <a:off x="24774525" y="10820400"/>
          <a:ext cx="53339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49%</a:t>
          </a:r>
        </a:p>
      </xdr:txBody>
    </xdr:sp>
    <xdr:clientData/>
  </xdr:twoCellAnchor>
  <xdr:twoCellAnchor>
    <xdr:from>
      <xdr:col>38</xdr:col>
      <xdr:colOff>257175</xdr:colOff>
      <xdr:row>70</xdr:row>
      <xdr:rowOff>83004</xdr:rowOff>
    </xdr:from>
    <xdr:to>
      <xdr:col>39</xdr:col>
      <xdr:colOff>180974</xdr:colOff>
      <xdr:row>72</xdr:row>
      <xdr:rowOff>73478</xdr:rowOff>
    </xdr:to>
    <xdr:sp macro="" textlink="">
      <xdr:nvSpPr>
        <xdr:cNvPr id="61" name="TextBox 60"/>
        <xdr:cNvSpPr txBox="1"/>
      </xdr:nvSpPr>
      <xdr:spPr>
        <a:xfrm>
          <a:off x="23421975" y="10608129"/>
          <a:ext cx="533399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3%</a:t>
          </a:r>
        </a:p>
      </xdr:txBody>
    </xdr:sp>
    <xdr:clientData/>
  </xdr:twoCellAnchor>
  <xdr:twoCellAnchor>
    <xdr:from>
      <xdr:col>32</xdr:col>
      <xdr:colOff>28575</xdr:colOff>
      <xdr:row>66</xdr:row>
      <xdr:rowOff>141514</xdr:rowOff>
    </xdr:from>
    <xdr:to>
      <xdr:col>32</xdr:col>
      <xdr:colOff>564695</xdr:colOff>
      <xdr:row>68</xdr:row>
      <xdr:rowOff>131990</xdr:rowOff>
    </xdr:to>
    <xdr:sp macro="" textlink="">
      <xdr:nvSpPr>
        <xdr:cNvPr id="62" name="TextBox 61"/>
        <xdr:cNvSpPr txBox="1"/>
      </xdr:nvSpPr>
      <xdr:spPr>
        <a:xfrm>
          <a:off x="19535775" y="10018939"/>
          <a:ext cx="536120" cy="314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1%</a:t>
          </a:r>
        </a:p>
      </xdr:txBody>
    </xdr:sp>
    <xdr:clientData/>
  </xdr:twoCellAnchor>
  <xdr:twoCellAnchor>
    <xdr:from>
      <xdr:col>40</xdr:col>
      <xdr:colOff>529318</xdr:colOff>
      <xdr:row>66</xdr:row>
      <xdr:rowOff>114300</xdr:rowOff>
    </xdr:from>
    <xdr:to>
      <xdr:col>41</xdr:col>
      <xdr:colOff>453116</xdr:colOff>
      <xdr:row>68</xdr:row>
      <xdr:rowOff>104775</xdr:rowOff>
    </xdr:to>
    <xdr:sp macro="" textlink="">
      <xdr:nvSpPr>
        <xdr:cNvPr id="63" name="TextBox 62"/>
        <xdr:cNvSpPr txBox="1"/>
      </xdr:nvSpPr>
      <xdr:spPr>
        <a:xfrm>
          <a:off x="24913318" y="9991725"/>
          <a:ext cx="533398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9%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9789264085190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91"/>
  <sheetViews>
    <sheetView tabSelected="1" topLeftCell="A34" zoomScale="70" zoomScaleNormal="70" workbookViewId="0">
      <selection activeCell="AC28" sqref="AC28"/>
    </sheetView>
  </sheetViews>
  <sheetFormatPr defaultRowHeight="12.75" x14ac:dyDescent="0.2"/>
  <cols>
    <col min="1" max="1" width="30.42578125" customWidth="1"/>
    <col min="2" max="2" width="18.140625" customWidth="1"/>
    <col min="3" max="3" width="10.7109375" bestFit="1" customWidth="1"/>
    <col min="6" max="6" width="12.28515625" bestFit="1" customWidth="1"/>
    <col min="7" max="7" width="4.7109375" bestFit="1" customWidth="1"/>
    <col min="8" max="8" width="4.28515625" customWidth="1"/>
    <col min="10" max="10" width="11.28515625" bestFit="1" customWidth="1"/>
    <col min="11" max="11" width="4.7109375" bestFit="1" customWidth="1"/>
    <col min="12" max="12" width="4.5703125" customWidth="1"/>
    <col min="14" max="14" width="10.42578125" customWidth="1"/>
    <col min="15" max="15" width="4.7109375" bestFit="1" customWidth="1"/>
    <col min="16" max="16" width="4.7109375" customWidth="1"/>
    <col min="18" max="18" width="11" customWidth="1"/>
    <col min="19" max="19" width="4.7109375" bestFit="1" customWidth="1"/>
    <col min="20" max="20" width="4.42578125" customWidth="1"/>
    <col min="23" max="23" width="4.7109375" bestFit="1" customWidth="1"/>
  </cols>
  <sheetData>
    <row r="1" spans="1:23" s="13" customFormat="1" x14ac:dyDescent="0.2">
      <c r="A1" s="14" t="s">
        <v>67</v>
      </c>
    </row>
    <row r="2" spans="1:23" s="13" customFormat="1" x14ac:dyDescent="0.2">
      <c r="A2" s="13" t="s">
        <v>68</v>
      </c>
      <c r="B2" s="13" t="s">
        <v>69</v>
      </c>
    </row>
    <row r="3" spans="1:23" s="13" customFormat="1" x14ac:dyDescent="0.2">
      <c r="A3" s="13" t="s">
        <v>70</v>
      </c>
    </row>
    <row r="4" spans="1:23" s="13" customFormat="1" x14ac:dyDescent="0.2">
      <c r="A4" s="14" t="s">
        <v>71</v>
      </c>
    </row>
    <row r="5" spans="1:23" s="13" customFormat="1" x14ac:dyDescent="0.2"/>
    <row r="6" spans="1:23" x14ac:dyDescent="0.2">
      <c r="A6" s="4" t="s">
        <v>58</v>
      </c>
    </row>
    <row r="8" spans="1:23" x14ac:dyDescent="0.2">
      <c r="B8" t="s">
        <v>32</v>
      </c>
      <c r="C8" t="s">
        <v>57</v>
      </c>
      <c r="E8" s="4" t="s">
        <v>13</v>
      </c>
      <c r="G8" t="s">
        <v>9</v>
      </c>
      <c r="I8" s="4" t="s">
        <v>12</v>
      </c>
      <c r="K8" t="s">
        <v>9</v>
      </c>
      <c r="M8" s="4" t="s">
        <v>11</v>
      </c>
      <c r="O8" t="s">
        <v>9</v>
      </c>
      <c r="Q8" s="4" t="s">
        <v>10</v>
      </c>
      <c r="S8" t="s">
        <v>9</v>
      </c>
      <c r="U8" s="4" t="s">
        <v>8</v>
      </c>
      <c r="W8" t="s">
        <v>9</v>
      </c>
    </row>
    <row r="9" spans="1:23" x14ac:dyDescent="0.2">
      <c r="A9" t="s">
        <v>13</v>
      </c>
      <c r="B9" s="12">
        <v>603.81156325839277</v>
      </c>
      <c r="C9" s="11">
        <v>0.35828053063868487</v>
      </c>
    </row>
    <row r="10" spans="1:23" x14ac:dyDescent="0.2">
      <c r="A10" t="s">
        <v>12</v>
      </c>
      <c r="B10" s="12">
        <v>304.23746717605479</v>
      </c>
      <c r="C10" s="11">
        <v>0.18052380545975125</v>
      </c>
      <c r="E10" t="s">
        <v>56</v>
      </c>
      <c r="F10" t="s">
        <v>32</v>
      </c>
      <c r="G10" t="s">
        <v>9</v>
      </c>
      <c r="I10" t="s">
        <v>56</v>
      </c>
      <c r="J10" t="s">
        <v>32</v>
      </c>
      <c r="K10" t="s">
        <v>9</v>
      </c>
      <c r="M10" t="s">
        <v>56</v>
      </c>
      <c r="N10" t="s">
        <v>32</v>
      </c>
      <c r="O10" t="s">
        <v>9</v>
      </c>
      <c r="Q10" t="s">
        <v>56</v>
      </c>
      <c r="R10" t="s">
        <v>32</v>
      </c>
      <c r="S10" t="s">
        <v>9</v>
      </c>
      <c r="U10" t="s">
        <v>56</v>
      </c>
      <c r="V10" t="s">
        <v>32</v>
      </c>
      <c r="W10" t="s">
        <v>9</v>
      </c>
    </row>
    <row r="11" spans="1:23" x14ac:dyDescent="0.2">
      <c r="A11" t="s">
        <v>11</v>
      </c>
      <c r="B11" s="12">
        <v>251.23472237736516</v>
      </c>
      <c r="C11" s="11">
        <v>0.14907384211472191</v>
      </c>
      <c r="E11" t="s">
        <v>35</v>
      </c>
      <c r="F11" s="12">
        <v>164.66382548000018</v>
      </c>
      <c r="I11" t="s">
        <v>35</v>
      </c>
      <c r="J11" s="12">
        <v>81.650189199999971</v>
      </c>
      <c r="M11" t="s">
        <v>55</v>
      </c>
      <c r="N11" s="12">
        <v>63.052904000000005</v>
      </c>
      <c r="Q11" t="s">
        <v>36</v>
      </c>
      <c r="R11" s="3">
        <v>78.999494000899986</v>
      </c>
      <c r="U11" t="s">
        <v>41</v>
      </c>
      <c r="V11" s="10">
        <v>36.438582999999994</v>
      </c>
    </row>
    <row r="12" spans="1:23" x14ac:dyDescent="0.2">
      <c r="A12" t="s">
        <v>10</v>
      </c>
      <c r="B12" s="12">
        <v>153.83077732123013</v>
      </c>
      <c r="C12" s="11">
        <v>9.127776922620176E-2</v>
      </c>
      <c r="E12" t="s">
        <v>54</v>
      </c>
      <c r="F12" s="12">
        <v>78.184549999999845</v>
      </c>
      <c r="I12" t="s">
        <v>54</v>
      </c>
      <c r="J12" s="12">
        <v>46.831331999999648</v>
      </c>
      <c r="M12" t="s">
        <v>47</v>
      </c>
      <c r="N12" s="12">
        <v>34.927449719999998</v>
      </c>
      <c r="Q12" t="s">
        <v>54</v>
      </c>
      <c r="R12" s="3">
        <v>24.318090000000002</v>
      </c>
      <c r="U12" t="s">
        <v>53</v>
      </c>
      <c r="V12" s="10">
        <v>18.3795</v>
      </c>
    </row>
    <row r="13" spans="1:23" x14ac:dyDescent="0.2">
      <c r="A13" t="s">
        <v>8</v>
      </c>
      <c r="B13" s="12">
        <v>99.350031999077174</v>
      </c>
      <c r="C13" s="11">
        <v>5.8950812388412682E-2</v>
      </c>
      <c r="E13" t="s">
        <v>52</v>
      </c>
      <c r="F13" s="12">
        <v>77.271102519361037</v>
      </c>
      <c r="I13" t="s">
        <v>51</v>
      </c>
      <c r="J13" s="12">
        <v>30.709469999999996</v>
      </c>
      <c r="M13" t="s">
        <v>48</v>
      </c>
      <c r="N13" s="12">
        <v>34.428530800000004</v>
      </c>
      <c r="Q13" t="s">
        <v>50</v>
      </c>
      <c r="R13" s="3">
        <v>21.152794999999998</v>
      </c>
      <c r="U13" t="s">
        <v>40</v>
      </c>
      <c r="V13" s="10">
        <v>13.842491000000001</v>
      </c>
    </row>
    <row r="14" spans="1:23" x14ac:dyDescent="0.2">
      <c r="A14" t="s">
        <v>49</v>
      </c>
      <c r="B14" s="12">
        <v>272.83930347847382</v>
      </c>
      <c r="C14" s="11">
        <v>0.16189324017222748</v>
      </c>
      <c r="E14" t="s">
        <v>48</v>
      </c>
      <c r="F14" s="12">
        <v>71.908468999999982</v>
      </c>
      <c r="I14" t="s">
        <v>36</v>
      </c>
      <c r="J14" s="12">
        <v>28.681788000000001</v>
      </c>
      <c r="M14" t="s">
        <v>22</v>
      </c>
      <c r="N14" s="12">
        <v>22.72977841414923</v>
      </c>
      <c r="Q14" t="s">
        <v>47</v>
      </c>
      <c r="R14" s="3">
        <v>12.097625000000001</v>
      </c>
      <c r="U14" t="s">
        <v>46</v>
      </c>
      <c r="V14" s="10">
        <v>8.4437578341016817</v>
      </c>
    </row>
    <row r="15" spans="1:23" x14ac:dyDescent="0.2">
      <c r="E15" t="s">
        <v>45</v>
      </c>
      <c r="F15" s="12">
        <v>34.575483432698618</v>
      </c>
      <c r="I15" t="s">
        <v>44</v>
      </c>
      <c r="J15" s="12">
        <v>25.444500000000001</v>
      </c>
      <c r="M15" t="s">
        <v>35</v>
      </c>
      <c r="N15" s="12">
        <v>18.812544999999997</v>
      </c>
      <c r="Q15" t="s">
        <v>44</v>
      </c>
      <c r="R15" s="3">
        <v>9.9339999999999993</v>
      </c>
      <c r="U15" t="s">
        <v>43</v>
      </c>
      <c r="V15" s="10">
        <v>5.1469368889012239</v>
      </c>
    </row>
    <row r="16" spans="1:23" x14ac:dyDescent="0.2">
      <c r="B16" s="3"/>
      <c r="E16" t="s">
        <v>42</v>
      </c>
      <c r="F16" s="12">
        <v>30.166</v>
      </c>
      <c r="I16" t="s">
        <v>41</v>
      </c>
      <c r="J16" s="12">
        <v>17.566149000000003</v>
      </c>
      <c r="M16" t="s">
        <v>39</v>
      </c>
      <c r="N16" s="12">
        <v>18.081006877054335</v>
      </c>
      <c r="Q16" t="s">
        <v>40</v>
      </c>
      <c r="R16" s="3">
        <v>5.2209440000000003</v>
      </c>
      <c r="U16" t="s">
        <v>39</v>
      </c>
      <c r="V16" s="10">
        <v>4.3318408600968237</v>
      </c>
    </row>
    <row r="17" spans="1:23" x14ac:dyDescent="0.2">
      <c r="B17" s="3"/>
      <c r="E17" t="s">
        <v>38</v>
      </c>
      <c r="F17" s="12">
        <v>28.962319775410535</v>
      </c>
      <c r="I17" t="s">
        <v>37</v>
      </c>
      <c r="J17" s="12">
        <v>12.177252060515167</v>
      </c>
      <c r="M17" t="s">
        <v>36</v>
      </c>
      <c r="N17" s="12">
        <v>12.1218929998</v>
      </c>
      <c r="Q17" t="s">
        <v>35</v>
      </c>
      <c r="R17" s="3">
        <v>1.06</v>
      </c>
      <c r="U17" t="s">
        <v>34</v>
      </c>
      <c r="V17" s="10">
        <v>2.877475</v>
      </c>
    </row>
    <row r="18" spans="1:23" x14ac:dyDescent="0.2">
      <c r="B18" s="3"/>
    </row>
    <row r="19" spans="1:23" x14ac:dyDescent="0.2">
      <c r="B19" s="3"/>
      <c r="E19" t="s">
        <v>33</v>
      </c>
      <c r="F19" t="s">
        <v>32</v>
      </c>
      <c r="G19" t="s">
        <v>31</v>
      </c>
      <c r="I19" t="s">
        <v>33</v>
      </c>
      <c r="J19" t="s">
        <v>32</v>
      </c>
      <c r="K19" t="s">
        <v>31</v>
      </c>
      <c r="M19" t="s">
        <v>33</v>
      </c>
      <c r="N19" t="s">
        <v>32</v>
      </c>
      <c r="O19" t="s">
        <v>31</v>
      </c>
      <c r="Q19" t="s">
        <v>33</v>
      </c>
      <c r="R19" t="s">
        <v>32</v>
      </c>
      <c r="S19" t="s">
        <v>31</v>
      </c>
      <c r="U19" t="s">
        <v>33</v>
      </c>
      <c r="V19" t="s">
        <v>32</v>
      </c>
      <c r="W19" t="s">
        <v>31</v>
      </c>
    </row>
    <row r="20" spans="1:23" x14ac:dyDescent="0.2">
      <c r="B20" s="3"/>
      <c r="E20" t="s">
        <v>5</v>
      </c>
      <c r="F20" s="12">
        <v>110.85216375436025</v>
      </c>
      <c r="G20" s="11">
        <f t="shared" ref="G20:G25" si="0">F20/SUM(F$20:F$25)</f>
        <v>0.18358734827163822</v>
      </c>
      <c r="I20" t="s">
        <v>5</v>
      </c>
      <c r="J20" s="12">
        <v>105.20786129399629</v>
      </c>
      <c r="K20" s="11">
        <f t="shared" ref="K20:K25" si="1">J20/SUM(J$20:J$25)</f>
        <v>0.34580836565114798</v>
      </c>
      <c r="M20" t="s">
        <v>5</v>
      </c>
      <c r="N20" s="10">
        <v>72.09282798779951</v>
      </c>
      <c r="O20" s="11">
        <f t="shared" ref="O20:O25" si="2">N20/SUM(N$20:N$25)</f>
        <v>0.28695407746829288</v>
      </c>
      <c r="Q20" t="s">
        <v>5</v>
      </c>
      <c r="R20" s="10">
        <v>40.120412017930136</v>
      </c>
      <c r="S20" s="11">
        <f t="shared" ref="S20:S25" si="3">R20/SUM(R$20:R$25)</f>
        <v>0.26080874527566422</v>
      </c>
      <c r="U20" t="s">
        <v>5</v>
      </c>
      <c r="V20" s="10">
        <v>48.454668562760276</v>
      </c>
      <c r="W20" s="11">
        <f t="shared" ref="W20:W25" si="4">V20/SUM(V$20:V$25)</f>
        <v>0.48771668803499085</v>
      </c>
    </row>
    <row r="21" spans="1:23" x14ac:dyDescent="0.2">
      <c r="B21" s="3"/>
      <c r="E21" t="s">
        <v>4</v>
      </c>
      <c r="F21" s="12">
        <v>143.50226773181825</v>
      </c>
      <c r="G21" s="11">
        <f t="shared" si="0"/>
        <v>0.23766068168258855</v>
      </c>
      <c r="I21" t="s">
        <v>4</v>
      </c>
      <c r="J21" s="12">
        <v>55.180154917215084</v>
      </c>
      <c r="K21" s="11">
        <f t="shared" si="1"/>
        <v>0.18137199020685929</v>
      </c>
      <c r="M21" t="s">
        <v>4</v>
      </c>
      <c r="N21" s="10">
        <v>5.2998414554162059</v>
      </c>
      <c r="O21" s="11">
        <f t="shared" si="2"/>
        <v>2.1095179063089931E-2</v>
      </c>
      <c r="Q21" t="s">
        <v>4</v>
      </c>
      <c r="R21" s="10">
        <v>31.868793000000007</v>
      </c>
      <c r="S21" s="11">
        <f t="shared" si="3"/>
        <v>0.20716786039149662</v>
      </c>
      <c r="U21" t="s">
        <v>4</v>
      </c>
      <c r="V21" s="10">
        <v>2.5290940000000002</v>
      </c>
      <c r="W21" s="11">
        <f t="shared" si="4"/>
        <v>2.5456398444073901E-2</v>
      </c>
    </row>
    <row r="22" spans="1:23" x14ac:dyDescent="0.2">
      <c r="B22" s="3"/>
      <c r="E22" t="s">
        <v>3</v>
      </c>
      <c r="F22" s="12">
        <v>133.03318364855141</v>
      </c>
      <c r="G22" s="11">
        <f t="shared" si="0"/>
        <v>0.22032235177917994</v>
      </c>
      <c r="I22" t="s">
        <v>3</v>
      </c>
      <c r="J22" s="12">
        <v>62.668066841520186</v>
      </c>
      <c r="K22" s="11">
        <f t="shared" si="1"/>
        <v>0.2059840539142265</v>
      </c>
      <c r="M22" t="s">
        <v>3</v>
      </c>
      <c r="N22" s="10">
        <v>31.887939160099233</v>
      </c>
      <c r="O22" s="11">
        <f t="shared" si="2"/>
        <v>0.12692488863940629</v>
      </c>
      <c r="Q22" t="s">
        <v>3</v>
      </c>
      <c r="R22" s="10">
        <v>11.87946833329999</v>
      </c>
      <c r="S22" s="11">
        <f t="shared" si="3"/>
        <v>7.7224262531633892E-2</v>
      </c>
      <c r="U22" t="s">
        <v>3</v>
      </c>
      <c r="V22" s="10">
        <v>26.916629641802064</v>
      </c>
      <c r="W22" s="11">
        <f t="shared" si="4"/>
        <v>0.27092723676276309</v>
      </c>
    </row>
    <row r="23" spans="1:23" x14ac:dyDescent="0.2">
      <c r="B23" s="3"/>
      <c r="E23" t="s">
        <v>2</v>
      </c>
      <c r="F23" s="12">
        <v>23.730296549622498</v>
      </c>
      <c r="G23" s="11">
        <f t="shared" si="0"/>
        <v>3.9300831573289334E-2</v>
      </c>
      <c r="I23" t="s">
        <v>2</v>
      </c>
      <c r="J23" s="12">
        <v>16.430125000000007</v>
      </c>
      <c r="K23" s="11">
        <f t="shared" si="1"/>
        <v>5.4004278804005081E-2</v>
      </c>
      <c r="M23" t="s">
        <v>2</v>
      </c>
      <c r="N23" s="10">
        <v>7.8237415768164187</v>
      </c>
      <c r="O23" s="11">
        <f t="shared" si="2"/>
        <v>3.1141163541338956E-2</v>
      </c>
      <c r="Q23" t="s">
        <v>2</v>
      </c>
      <c r="R23" s="10">
        <v>1.7709349999999999</v>
      </c>
      <c r="S23" s="11">
        <f t="shared" si="3"/>
        <v>1.1512228117406736E-2</v>
      </c>
      <c r="U23" t="s">
        <v>2</v>
      </c>
      <c r="V23" s="10">
        <v>8.6036623838047728</v>
      </c>
      <c r="W23" s="11">
        <f t="shared" si="4"/>
        <v>8.6599492830406841E-2</v>
      </c>
    </row>
    <row r="24" spans="1:23" x14ac:dyDescent="0.2">
      <c r="E24" t="s">
        <v>1</v>
      </c>
      <c r="F24" s="12">
        <v>0.04</v>
      </c>
      <c r="G24" s="11">
        <f t="shared" si="0"/>
        <v>6.6245833028015044E-5</v>
      </c>
      <c r="I24" t="s">
        <v>1</v>
      </c>
      <c r="J24" s="12">
        <v>9.575000000000003E-2</v>
      </c>
      <c r="K24" s="11">
        <f t="shared" si="1"/>
        <v>3.147212632577954E-4</v>
      </c>
      <c r="M24" t="s">
        <v>1</v>
      </c>
      <c r="N24" s="10">
        <v>4.2000000000000003E-2</v>
      </c>
      <c r="O24" s="11">
        <f t="shared" si="2"/>
        <v>1.6717434438426955E-4</v>
      </c>
      <c r="Q24" t="s">
        <v>1</v>
      </c>
      <c r="R24" s="10">
        <v>0</v>
      </c>
      <c r="S24" s="11">
        <f t="shared" si="3"/>
        <v>0</v>
      </c>
      <c r="U24" t="s">
        <v>1</v>
      </c>
      <c r="V24" s="10">
        <v>0.3</v>
      </c>
      <c r="W24" s="11">
        <f t="shared" si="4"/>
        <v>3.0196266066908426E-3</v>
      </c>
    </row>
    <row r="25" spans="1:23" x14ac:dyDescent="0.2">
      <c r="E25" t="s">
        <v>0</v>
      </c>
      <c r="F25" s="12">
        <v>192.65365157403696</v>
      </c>
      <c r="G25" s="11">
        <f t="shared" si="0"/>
        <v>0.31906254086027597</v>
      </c>
      <c r="I25" t="s">
        <v>0</v>
      </c>
      <c r="J25" s="12">
        <v>64.655509123323213</v>
      </c>
      <c r="K25" s="11">
        <f t="shared" si="1"/>
        <v>0.21251659016050331</v>
      </c>
      <c r="M25" t="s">
        <v>0</v>
      </c>
      <c r="N25" s="10">
        <v>134.08837219723381</v>
      </c>
      <c r="O25" s="11">
        <f t="shared" si="2"/>
        <v>0.53371751694348757</v>
      </c>
      <c r="Q25" t="s">
        <v>0</v>
      </c>
      <c r="R25" s="10">
        <v>68.191168969999993</v>
      </c>
      <c r="S25" s="11">
        <f t="shared" si="3"/>
        <v>0.44328690368379847</v>
      </c>
      <c r="U25" t="s">
        <v>0</v>
      </c>
      <c r="V25" s="10">
        <v>12.545977410710048</v>
      </c>
      <c r="W25" s="11">
        <f t="shared" si="4"/>
        <v>0.12628055732107449</v>
      </c>
    </row>
    <row r="26" spans="1:23" x14ac:dyDescent="0.2">
      <c r="E26" t="s">
        <v>30</v>
      </c>
      <c r="F26" s="12">
        <v>603.81156325838936</v>
      </c>
      <c r="G26" s="11"/>
      <c r="I26" t="s">
        <v>30</v>
      </c>
      <c r="J26" s="12">
        <v>304.23746717605479</v>
      </c>
      <c r="K26" s="11"/>
      <c r="M26" t="s">
        <v>30</v>
      </c>
      <c r="N26" s="10">
        <v>251.23472237736516</v>
      </c>
      <c r="Q26" t="s">
        <v>30</v>
      </c>
      <c r="R26" s="10">
        <v>153.83077732123013</v>
      </c>
      <c r="U26" t="s">
        <v>30</v>
      </c>
      <c r="V26" s="10">
        <v>99.350031999077174</v>
      </c>
    </row>
    <row r="28" spans="1:23" x14ac:dyDescent="0.2">
      <c r="C28" s="9">
        <v>0.4</v>
      </c>
      <c r="W28" s="3"/>
    </row>
    <row r="29" spans="1:23" x14ac:dyDescent="0.2">
      <c r="A29" s="8" t="s">
        <v>29</v>
      </c>
      <c r="W29" s="3"/>
    </row>
    <row r="30" spans="1:23" x14ac:dyDescent="0.2">
      <c r="W30" s="3"/>
    </row>
    <row r="31" spans="1:23" x14ac:dyDescent="0.2">
      <c r="W31" s="3"/>
    </row>
    <row r="32" spans="1:23" x14ac:dyDescent="0.2">
      <c r="A32" s="7"/>
      <c r="B32" s="6"/>
      <c r="W32" s="3"/>
    </row>
    <row r="33" spans="1:28" x14ac:dyDescent="0.2">
      <c r="A33" s="7"/>
      <c r="B33" s="6"/>
      <c r="W33" s="3"/>
    </row>
    <row r="34" spans="1:28" x14ac:dyDescent="0.2">
      <c r="A34" s="7"/>
      <c r="B34" s="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8" x14ac:dyDescent="0.2">
      <c r="B35" s="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8" x14ac:dyDescent="0.2">
      <c r="A36" s="7"/>
      <c r="B36" s="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8" x14ac:dyDescent="0.2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8" x14ac:dyDescent="0.2">
      <c r="A38" s="6"/>
      <c r="F38" s="3" t="str">
        <f t="shared" ref="F38:F45" si="5">F10</f>
        <v>USD million, 2013-2015, current prices</v>
      </c>
      <c r="G38" s="3"/>
      <c r="H38" s="3"/>
      <c r="I38" s="3"/>
      <c r="J38" s="3" t="str">
        <f t="shared" ref="J38:J45" si="6">J10</f>
        <v>USD million, 2013-2015, current prices</v>
      </c>
      <c r="K38" s="3"/>
      <c r="L38" s="3"/>
      <c r="M38" s="3"/>
      <c r="N38" s="3" t="str">
        <f t="shared" ref="N38:N45" si="7">N10</f>
        <v>USD million, 2013-2015, current prices</v>
      </c>
      <c r="O38" s="3"/>
      <c r="P38" s="3"/>
      <c r="Q38" s="3"/>
      <c r="R38" s="3" t="str">
        <f t="shared" ref="R38:R45" si="8">R10</f>
        <v>USD million, 2013-2015, current prices</v>
      </c>
      <c r="S38" s="3"/>
      <c r="T38" s="3"/>
      <c r="U38" s="3"/>
      <c r="V38" s="3" t="str">
        <f t="shared" ref="V38:V45" si="9">V10</f>
        <v>USD million, 2013-2015, current prices</v>
      </c>
      <c r="W38" s="3"/>
    </row>
    <row r="39" spans="1:28" x14ac:dyDescent="0.2">
      <c r="E39" t="s">
        <v>59</v>
      </c>
      <c r="F39" s="3">
        <f t="shared" si="5"/>
        <v>164.66382548000018</v>
      </c>
      <c r="G39" s="3"/>
      <c r="H39" s="3"/>
      <c r="I39" t="s">
        <v>59</v>
      </c>
      <c r="J39" s="3">
        <f t="shared" si="6"/>
        <v>81.650189199999971</v>
      </c>
      <c r="K39" s="3"/>
      <c r="L39" s="3"/>
      <c r="M39" t="s">
        <v>28</v>
      </c>
      <c r="N39" s="3">
        <f t="shared" si="7"/>
        <v>63.052904000000005</v>
      </c>
      <c r="O39" s="3"/>
      <c r="P39" s="3"/>
      <c r="Q39" t="s">
        <v>63</v>
      </c>
      <c r="R39" s="3">
        <f t="shared" si="8"/>
        <v>78.999494000899986</v>
      </c>
      <c r="S39" s="3"/>
      <c r="T39" s="3"/>
      <c r="U39" t="s">
        <v>64</v>
      </c>
      <c r="V39" s="3">
        <f t="shared" si="9"/>
        <v>36.438582999999994</v>
      </c>
      <c r="W39" s="3"/>
    </row>
    <row r="40" spans="1:28" x14ac:dyDescent="0.2">
      <c r="E40" t="s">
        <v>60</v>
      </c>
      <c r="F40" s="3">
        <f t="shared" si="5"/>
        <v>78.184549999999845</v>
      </c>
      <c r="G40" s="3"/>
      <c r="H40" s="3"/>
      <c r="I40" t="s">
        <v>60</v>
      </c>
      <c r="J40" s="3">
        <f t="shared" si="6"/>
        <v>46.831331999999648</v>
      </c>
      <c r="K40" s="3"/>
      <c r="L40" s="3"/>
      <c r="M40" t="s">
        <v>65</v>
      </c>
      <c r="N40" s="3">
        <f t="shared" si="7"/>
        <v>34.927449719999998</v>
      </c>
      <c r="O40" s="3"/>
      <c r="P40" s="3"/>
      <c r="Q40" t="s">
        <v>60</v>
      </c>
      <c r="R40" s="3">
        <f t="shared" si="8"/>
        <v>24.318090000000002</v>
      </c>
      <c r="S40" s="3"/>
      <c r="T40" s="3"/>
      <c r="U40" t="s">
        <v>27</v>
      </c>
      <c r="V40" s="3">
        <f t="shared" si="9"/>
        <v>18.3795</v>
      </c>
      <c r="W40" s="3"/>
      <c r="AB40" s="5" t="s">
        <v>26</v>
      </c>
    </row>
    <row r="41" spans="1:28" x14ac:dyDescent="0.2">
      <c r="E41" t="s">
        <v>25</v>
      </c>
      <c r="F41" s="3">
        <f t="shared" si="5"/>
        <v>77.271102519361037</v>
      </c>
      <c r="G41" s="3"/>
      <c r="H41" s="3"/>
      <c r="I41" t="s">
        <v>24</v>
      </c>
      <c r="J41" s="3">
        <f t="shared" si="6"/>
        <v>30.709469999999996</v>
      </c>
      <c r="K41" s="3"/>
      <c r="L41" s="3"/>
      <c r="M41" t="s">
        <v>61</v>
      </c>
      <c r="N41" s="3">
        <f t="shared" si="7"/>
        <v>34.428530800000004</v>
      </c>
      <c r="O41" s="3"/>
      <c r="P41" s="3"/>
      <c r="Q41" t="s">
        <v>23</v>
      </c>
      <c r="R41" s="3">
        <f t="shared" si="8"/>
        <v>21.152794999999998</v>
      </c>
      <c r="S41" s="3"/>
      <c r="T41" s="3"/>
      <c r="U41" t="s">
        <v>17</v>
      </c>
      <c r="V41" s="3">
        <f t="shared" si="9"/>
        <v>13.842491000000001</v>
      </c>
      <c r="W41" s="3"/>
    </row>
    <row r="42" spans="1:28" x14ac:dyDescent="0.2">
      <c r="E42" t="s">
        <v>61</v>
      </c>
      <c r="F42" s="3">
        <f t="shared" si="5"/>
        <v>71.908468999999982</v>
      </c>
      <c r="G42" s="3"/>
      <c r="H42" s="3"/>
      <c r="I42" t="s">
        <v>63</v>
      </c>
      <c r="J42" s="3">
        <f t="shared" si="6"/>
        <v>28.681788000000001</v>
      </c>
      <c r="K42" s="3"/>
      <c r="L42" s="3"/>
      <c r="M42" t="s">
        <v>22</v>
      </c>
      <c r="N42" s="3">
        <f t="shared" si="7"/>
        <v>22.72977841414923</v>
      </c>
      <c r="O42" s="3"/>
      <c r="P42" s="3"/>
      <c r="Q42" t="s">
        <v>65</v>
      </c>
      <c r="R42" s="3">
        <f t="shared" si="8"/>
        <v>12.097625000000001</v>
      </c>
      <c r="S42" s="3"/>
      <c r="T42" s="3"/>
      <c r="U42" t="s">
        <v>21</v>
      </c>
      <c r="V42" s="3">
        <f t="shared" si="9"/>
        <v>8.4437578341016817</v>
      </c>
      <c r="W42" s="3"/>
    </row>
    <row r="43" spans="1:28" x14ac:dyDescent="0.2">
      <c r="E43" t="s">
        <v>62</v>
      </c>
      <c r="F43" s="3">
        <f t="shared" si="5"/>
        <v>34.575483432698618</v>
      </c>
      <c r="G43" s="3"/>
      <c r="H43" s="3"/>
      <c r="I43" t="s">
        <v>20</v>
      </c>
      <c r="J43" s="3">
        <f t="shared" si="6"/>
        <v>25.444500000000001</v>
      </c>
      <c r="K43" s="3"/>
      <c r="L43" s="3"/>
      <c r="M43" t="s">
        <v>59</v>
      </c>
      <c r="N43" s="3">
        <f t="shared" si="7"/>
        <v>18.812544999999997</v>
      </c>
      <c r="O43" s="3"/>
      <c r="P43" s="3"/>
      <c r="Q43" t="s">
        <v>20</v>
      </c>
      <c r="R43" s="3">
        <f t="shared" si="8"/>
        <v>9.9339999999999993</v>
      </c>
      <c r="S43" s="3"/>
      <c r="T43" s="3"/>
      <c r="U43" t="s">
        <v>19</v>
      </c>
      <c r="V43" s="3">
        <f t="shared" si="9"/>
        <v>5.1469368889012239</v>
      </c>
      <c r="W43" s="3"/>
    </row>
    <row r="44" spans="1:28" x14ac:dyDescent="0.2">
      <c r="E44" t="s">
        <v>18</v>
      </c>
      <c r="F44" s="3">
        <f t="shared" si="5"/>
        <v>30.166</v>
      </c>
      <c r="G44" s="3"/>
      <c r="H44" s="3"/>
      <c r="I44" t="s">
        <v>64</v>
      </c>
      <c r="J44">
        <f t="shared" si="6"/>
        <v>17.566149000000003</v>
      </c>
      <c r="K44" s="3"/>
      <c r="L44" s="3"/>
      <c r="M44" t="s">
        <v>66</v>
      </c>
      <c r="N44">
        <f t="shared" si="7"/>
        <v>18.081006877054335</v>
      </c>
      <c r="O44" s="3"/>
      <c r="P44" s="3"/>
      <c r="Q44" t="s">
        <v>17</v>
      </c>
      <c r="R44">
        <f t="shared" si="8"/>
        <v>5.2209440000000003</v>
      </c>
      <c r="S44" s="3"/>
      <c r="T44" s="3"/>
      <c r="U44" t="s">
        <v>66</v>
      </c>
      <c r="V44">
        <f t="shared" si="9"/>
        <v>4.3318408600968237</v>
      </c>
    </row>
    <row r="45" spans="1:28" x14ac:dyDescent="0.2">
      <c r="E45" t="s">
        <v>16</v>
      </c>
      <c r="F45">
        <f t="shared" si="5"/>
        <v>28.962319775410535</v>
      </c>
      <c r="G45" s="3"/>
      <c r="H45" s="3"/>
      <c r="I45" t="s">
        <v>15</v>
      </c>
      <c r="J45">
        <f t="shared" si="6"/>
        <v>12.177252060515167</v>
      </c>
      <c r="K45" s="3"/>
      <c r="L45" s="3"/>
      <c r="M45" t="s">
        <v>63</v>
      </c>
      <c r="N45">
        <f t="shared" si="7"/>
        <v>12.1218929998</v>
      </c>
      <c r="O45" s="3"/>
      <c r="P45" s="3"/>
      <c r="Q45" t="s">
        <v>59</v>
      </c>
      <c r="R45">
        <f t="shared" si="8"/>
        <v>1.06</v>
      </c>
      <c r="S45" s="3"/>
      <c r="T45" s="3"/>
      <c r="U45" t="s">
        <v>14</v>
      </c>
      <c r="V45">
        <f t="shared" si="9"/>
        <v>2.877475</v>
      </c>
    </row>
    <row r="46" spans="1:28" x14ac:dyDescent="0.2">
      <c r="G46" s="3"/>
      <c r="H46" s="3"/>
      <c r="O46" s="3"/>
      <c r="P46" s="3"/>
      <c r="S46" s="3"/>
      <c r="T46" s="3"/>
    </row>
    <row r="84" spans="4:22" x14ac:dyDescent="0.2">
      <c r="E84" s="4" t="s">
        <v>13</v>
      </c>
      <c r="G84" t="s">
        <v>9</v>
      </c>
      <c r="I84" s="4" t="s">
        <v>12</v>
      </c>
      <c r="K84" t="s">
        <v>9</v>
      </c>
      <c r="M84" s="4" t="s">
        <v>11</v>
      </c>
      <c r="O84" t="s">
        <v>9</v>
      </c>
      <c r="Q84" s="4" t="s">
        <v>10</v>
      </c>
      <c r="S84" t="s">
        <v>9</v>
      </c>
      <c r="U84" s="4" t="s">
        <v>8</v>
      </c>
    </row>
    <row r="85" spans="4:22" x14ac:dyDescent="0.2">
      <c r="E85" t="s">
        <v>7</v>
      </c>
      <c r="F85" t="s">
        <v>6</v>
      </c>
      <c r="I85" t="s">
        <v>7</v>
      </c>
      <c r="J85" t="s">
        <v>6</v>
      </c>
      <c r="M85" t="s">
        <v>7</v>
      </c>
      <c r="N85" t="s">
        <v>6</v>
      </c>
      <c r="Q85" t="s">
        <v>7</v>
      </c>
      <c r="R85" t="s">
        <v>6</v>
      </c>
      <c r="U85" t="s">
        <v>7</v>
      </c>
      <c r="V85" t="s">
        <v>6</v>
      </c>
    </row>
    <row r="86" spans="4:22" x14ac:dyDescent="0.2">
      <c r="D86" t="s">
        <v>5</v>
      </c>
      <c r="E86" s="2">
        <f t="shared" ref="E86:E91" si="10">((F20/PI())^0.5)*$C$28</f>
        <v>2.3760585726072438</v>
      </c>
      <c r="F86" s="1">
        <f t="shared" ref="F86:F91" si="11">G20</f>
        <v>0.18358734827163822</v>
      </c>
      <c r="G86" s="3"/>
      <c r="H86" s="3"/>
      <c r="I86" s="2">
        <f t="shared" ref="I86:I91" si="12">((J20/PI())^0.5)*$C$28</f>
        <v>2.3147769604566917</v>
      </c>
      <c r="J86" s="1">
        <f t="shared" ref="J86:J91" si="13">K20</f>
        <v>0.34580836565114798</v>
      </c>
      <c r="K86" s="3"/>
      <c r="L86" s="3"/>
      <c r="M86" s="2">
        <f t="shared" ref="M86:M91" si="14">((N20/PI())^0.5)*$C$28</f>
        <v>1.9161569819391755</v>
      </c>
      <c r="N86" s="1">
        <f t="shared" ref="N86:N91" si="15">O20</f>
        <v>0.28695407746829288</v>
      </c>
      <c r="O86" s="3"/>
      <c r="P86" s="3"/>
      <c r="Q86" s="2">
        <f t="shared" ref="Q86:Q91" si="16">((R20/PI())^0.5)*$C$28</f>
        <v>1.4294459784447473</v>
      </c>
      <c r="R86" s="1">
        <f t="shared" ref="R86:R91" si="17">S20</f>
        <v>0.26080874527566422</v>
      </c>
      <c r="S86" s="3"/>
      <c r="T86" s="3"/>
      <c r="U86" s="2">
        <f t="shared" ref="U86:U91" si="18">((V20/PI())^0.5)*$C$28</f>
        <v>1.5709156583488766</v>
      </c>
      <c r="V86" s="1">
        <f t="shared" ref="V86:V91" si="19">W20</f>
        <v>0.48771668803499085</v>
      </c>
    </row>
    <row r="87" spans="4:22" x14ac:dyDescent="0.2">
      <c r="D87" t="s">
        <v>4</v>
      </c>
      <c r="E87" s="2">
        <f t="shared" si="10"/>
        <v>2.7034256937102872</v>
      </c>
      <c r="F87" s="1">
        <f t="shared" si="11"/>
        <v>0.23766068168258855</v>
      </c>
      <c r="G87" s="3"/>
      <c r="H87" s="3"/>
      <c r="I87" s="2">
        <f t="shared" si="12"/>
        <v>1.6763956015834769</v>
      </c>
      <c r="J87" s="1">
        <f t="shared" si="13"/>
        <v>0.18137199020685929</v>
      </c>
      <c r="K87" s="3"/>
      <c r="L87" s="3"/>
      <c r="M87" s="2">
        <f t="shared" si="14"/>
        <v>0.51953701396003238</v>
      </c>
      <c r="N87" s="1">
        <f t="shared" si="15"/>
        <v>2.1095179063089931E-2</v>
      </c>
      <c r="O87" s="3"/>
      <c r="P87" s="3"/>
      <c r="Q87" s="2">
        <f t="shared" si="16"/>
        <v>1.2739954080070957</v>
      </c>
      <c r="R87" s="1">
        <f t="shared" si="17"/>
        <v>0.20716786039149662</v>
      </c>
      <c r="S87" s="3"/>
      <c r="T87" s="3"/>
      <c r="U87" s="2">
        <f t="shared" si="18"/>
        <v>0.35889510964360782</v>
      </c>
      <c r="V87" s="1">
        <f t="shared" si="19"/>
        <v>2.5456398444073901E-2</v>
      </c>
    </row>
    <row r="88" spans="4:22" x14ac:dyDescent="0.2">
      <c r="D88" t="s">
        <v>3</v>
      </c>
      <c r="E88" s="2">
        <f t="shared" si="10"/>
        <v>2.6029453331435981</v>
      </c>
      <c r="F88" s="1">
        <f t="shared" si="11"/>
        <v>0.22032235177917994</v>
      </c>
      <c r="G88" s="3"/>
      <c r="H88" s="3"/>
      <c r="I88" s="2">
        <f t="shared" si="12"/>
        <v>1.786521322511768</v>
      </c>
      <c r="J88" s="1">
        <f t="shared" si="13"/>
        <v>0.2059840539142265</v>
      </c>
      <c r="K88" s="3"/>
      <c r="L88" s="3"/>
      <c r="M88" s="2">
        <f t="shared" si="14"/>
        <v>1.2743780465583565</v>
      </c>
      <c r="N88" s="1">
        <f t="shared" si="15"/>
        <v>0.12692488863940629</v>
      </c>
      <c r="O88" s="3"/>
      <c r="P88" s="3"/>
      <c r="Q88" s="2">
        <f t="shared" si="16"/>
        <v>0.77782797204489018</v>
      </c>
      <c r="R88" s="1">
        <f t="shared" si="17"/>
        <v>7.7224262531633892E-2</v>
      </c>
      <c r="S88" s="3"/>
      <c r="T88" s="3"/>
      <c r="U88" s="2">
        <f t="shared" si="18"/>
        <v>1.1708341858851414</v>
      </c>
      <c r="V88" s="1">
        <f t="shared" si="19"/>
        <v>0.27092723676276309</v>
      </c>
    </row>
    <row r="89" spans="4:22" x14ac:dyDescent="0.2">
      <c r="D89" t="s">
        <v>2</v>
      </c>
      <c r="E89" s="2">
        <f t="shared" si="10"/>
        <v>1.0993516630318392</v>
      </c>
      <c r="F89" s="1">
        <f t="shared" si="11"/>
        <v>3.9300831573289334E-2</v>
      </c>
      <c r="G89" s="3"/>
      <c r="H89" s="3"/>
      <c r="I89" s="2">
        <f t="shared" si="12"/>
        <v>0.91475646758996632</v>
      </c>
      <c r="J89" s="1">
        <f t="shared" si="13"/>
        <v>5.4004278804005081E-2</v>
      </c>
      <c r="K89" s="3"/>
      <c r="L89" s="3"/>
      <c r="M89" s="2">
        <f t="shared" si="14"/>
        <v>0.63123679117717157</v>
      </c>
      <c r="N89" s="1">
        <f t="shared" si="15"/>
        <v>3.1141163541338956E-2</v>
      </c>
      <c r="O89" s="3"/>
      <c r="P89" s="3"/>
      <c r="Q89" s="2">
        <f t="shared" si="16"/>
        <v>0.3003214593168837</v>
      </c>
      <c r="R89" s="1">
        <f t="shared" si="17"/>
        <v>1.1512228117406736E-2</v>
      </c>
      <c r="S89" s="3"/>
      <c r="T89" s="3"/>
      <c r="U89" s="2">
        <f t="shared" si="18"/>
        <v>0.66195236011696901</v>
      </c>
      <c r="V89" s="1">
        <f t="shared" si="19"/>
        <v>8.6599492830406841E-2</v>
      </c>
    </row>
    <row r="90" spans="4:22" x14ac:dyDescent="0.2">
      <c r="D90" t="s">
        <v>1</v>
      </c>
      <c r="E90" s="2">
        <f t="shared" si="10"/>
        <v>4.5135166683820505E-2</v>
      </c>
      <c r="F90" s="1">
        <f t="shared" si="11"/>
        <v>6.6245833028015044E-5</v>
      </c>
      <c r="G90" s="3"/>
      <c r="H90" s="3"/>
      <c r="I90" s="2">
        <f t="shared" si="12"/>
        <v>6.9831994503491562E-2</v>
      </c>
      <c r="J90" s="1">
        <f t="shared" si="13"/>
        <v>3.147212632577954E-4</v>
      </c>
      <c r="K90" s="3"/>
      <c r="L90" s="3"/>
      <c r="M90" s="2">
        <f t="shared" si="14"/>
        <v>4.624978308224887E-2</v>
      </c>
      <c r="N90" s="1">
        <f t="shared" si="15"/>
        <v>1.6717434438426955E-4</v>
      </c>
      <c r="O90" s="3"/>
      <c r="P90" s="3"/>
      <c r="Q90" s="2">
        <f t="shared" si="16"/>
        <v>0</v>
      </c>
      <c r="R90" s="1">
        <f t="shared" si="17"/>
        <v>0</v>
      </c>
      <c r="S90" s="3"/>
      <c r="T90" s="3"/>
      <c r="U90" s="2">
        <f t="shared" si="18"/>
        <v>0.12360774464742066</v>
      </c>
      <c r="V90" s="1">
        <f t="shared" si="19"/>
        <v>3.0196266066908426E-3</v>
      </c>
    </row>
    <row r="91" spans="4:22" x14ac:dyDescent="0.2">
      <c r="D91" t="s">
        <v>0</v>
      </c>
      <c r="E91" s="2">
        <f t="shared" si="10"/>
        <v>3.1323744834977409</v>
      </c>
      <c r="F91" s="1">
        <f t="shared" si="11"/>
        <v>0.31906254086027597</v>
      </c>
      <c r="G91" s="3"/>
      <c r="H91" s="3"/>
      <c r="I91" s="2">
        <f t="shared" si="12"/>
        <v>1.814628898709598</v>
      </c>
      <c r="J91" s="1">
        <f t="shared" si="13"/>
        <v>0.21251659016050331</v>
      </c>
      <c r="K91" s="3"/>
      <c r="L91" s="3"/>
      <c r="M91" s="2">
        <f t="shared" si="14"/>
        <v>2.6132479252507599</v>
      </c>
      <c r="N91" s="1">
        <f t="shared" si="15"/>
        <v>0.53371751694348757</v>
      </c>
      <c r="O91" s="3"/>
      <c r="P91" s="3"/>
      <c r="Q91" s="2">
        <f t="shared" si="16"/>
        <v>1.8635846418590312</v>
      </c>
      <c r="R91" s="1">
        <f t="shared" si="17"/>
        <v>0.44328690368379847</v>
      </c>
      <c r="S91" s="3"/>
      <c r="T91" s="3"/>
      <c r="U91" s="2">
        <f t="shared" si="18"/>
        <v>0.79935060059200802</v>
      </c>
      <c r="V91" s="1">
        <f t="shared" si="19"/>
        <v>0.12628055732107449</v>
      </c>
    </row>
  </sheetData>
  <hyperlinks>
    <hyperlink ref="A1" r:id="rId1" display="http://dx.doi.org/10.1787/9789264085190-en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2018-03-14T13:09:56Z</dcterms:created>
  <dcterms:modified xsi:type="dcterms:W3CDTF">2018-03-16T15:21:18Z</dcterms:modified>
</cp:coreProperties>
</file>