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GOV-2021-162-EN - Government at a Glance 2021\"/>
    </mc:Choice>
  </mc:AlternateContent>
  <bookViews>
    <workbookView xWindow="0" yWindow="0" windowWidth="19200" windowHeight="6840" firstSheet="3" activeTab="3"/>
  </bookViews>
  <sheets>
    <sheet name="Table" sheetId="1" state="hidden" r:id="rId1"/>
    <sheet name="Graph - by age group" sheetId="2" state="hidden" r:id="rId2"/>
    <sheet name="OECDGraphCopy" sheetId="7" state="hidden" r:id="rId3"/>
    <sheet name="3.6" sheetId="4" r:id="rId4"/>
  </sheets>
  <externalReferences>
    <externalReference r:id="rId5"/>
  </externalReferences>
  <definedNames>
    <definedName name="aaa">'[1]GDP_CMP over time'!#REF!</definedName>
    <definedName name="bbb">'[1]GDP_CMP over time'!#REF!</definedName>
    <definedName name="ccc">'[1]GDP_CMP over time'!#REF!</definedName>
    <definedName name="GDP_GG2009">'[1]GDP_CMP over time'!#REF!</definedName>
    <definedName name="_xlnm.Print_Area" localSheetId="1">'Graph - by age group'!$P$25:$W$41</definedName>
    <definedName name="_xlnm.Print_Area" localSheetId="2">OECDGraphCopy!$A$2:$K$20</definedName>
  </definedNames>
  <calcPr calcId="162913"/>
</workbook>
</file>

<file path=xl/calcChain.xml><?xml version="1.0" encoding="utf-8"?>
<calcChain xmlns="http://schemas.openxmlformats.org/spreadsheetml/2006/main">
  <c r="N35" i="2" l="1"/>
  <c r="N36" i="2"/>
  <c r="N37" i="2"/>
  <c r="N38" i="2"/>
  <c r="N39" i="2"/>
  <c r="N40" i="2"/>
  <c r="N41" i="2"/>
  <c r="N42" i="2"/>
  <c r="N43" i="2"/>
  <c r="N44" i="2"/>
  <c r="N45" i="2"/>
  <c r="N46" i="2"/>
  <c r="N47" i="2"/>
  <c r="N48" i="2"/>
  <c r="N49" i="2"/>
  <c r="N50" i="2"/>
  <c r="N51" i="2"/>
  <c r="N52" i="2"/>
  <c r="N53" i="2"/>
  <c r="N54" i="2"/>
  <c r="N55" i="2"/>
  <c r="N56" i="2"/>
  <c r="N57" i="2"/>
  <c r="N58" i="2"/>
  <c r="N59" i="2"/>
  <c r="N60" i="2"/>
  <c r="N61" i="2"/>
  <c r="N34" i="2"/>
  <c r="AC25" i="1"/>
  <c r="AB25" i="1"/>
  <c r="AA25" i="1"/>
  <c r="Z25" i="1"/>
  <c r="Y25" i="1"/>
  <c r="X25" i="1"/>
  <c r="I25" i="1"/>
  <c r="J25" i="1"/>
  <c r="K25" i="1"/>
  <c r="E51" i="2" l="1"/>
  <c r="F51" i="2" l="1"/>
  <c r="G51" i="2"/>
  <c r="X11" i="1" l="1"/>
  <c r="Y11" i="1"/>
  <c r="Z11" i="1"/>
  <c r="AA11" i="1"/>
  <c r="AB11" i="1"/>
  <c r="AC11" i="1"/>
  <c r="X12" i="1"/>
  <c r="Y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Y10" i="1"/>
  <c r="Z10" i="1"/>
  <c r="AA10" i="1"/>
  <c r="AB10" i="1"/>
  <c r="AC10" i="1"/>
  <c r="X10" i="1"/>
  <c r="K14" i="1" l="1"/>
  <c r="K22" i="1"/>
  <c r="K26" i="1"/>
  <c r="K10" i="1"/>
  <c r="K35" i="1"/>
  <c r="K20" i="1"/>
  <c r="K32" i="1"/>
  <c r="K16" i="1"/>
  <c r="K27" i="1"/>
  <c r="K45" i="1"/>
  <c r="K29" i="1"/>
  <c r="K23" i="1"/>
  <c r="K24" i="1"/>
  <c r="K44" i="1"/>
  <c r="K12" i="1"/>
  <c r="K15" i="1"/>
  <c r="K43" i="1"/>
  <c r="K40" i="1"/>
  <c r="K30" i="1"/>
  <c r="K37" i="1"/>
  <c r="K33" i="1"/>
  <c r="K46" i="1"/>
  <c r="K39" i="1"/>
  <c r="K18" i="1"/>
  <c r="K11" i="1"/>
  <c r="K17" i="1"/>
  <c r="K21" i="1"/>
  <c r="K19" i="1"/>
  <c r="K13" i="1"/>
  <c r="K41" i="1"/>
  <c r="K47" i="1"/>
  <c r="K42" i="1"/>
  <c r="K31" i="1"/>
  <c r="K38" i="1"/>
  <c r="K34" i="1"/>
  <c r="J14" i="1"/>
  <c r="J22" i="1"/>
  <c r="J26" i="1"/>
  <c r="J10" i="1"/>
  <c r="J35" i="1"/>
  <c r="J20" i="1"/>
  <c r="J32" i="1"/>
  <c r="J16" i="1"/>
  <c r="J27" i="1"/>
  <c r="J45" i="1"/>
  <c r="J29" i="1"/>
  <c r="J23" i="1"/>
  <c r="J24" i="1"/>
  <c r="J44" i="1"/>
  <c r="J12" i="1"/>
  <c r="J15" i="1"/>
  <c r="J43" i="1"/>
  <c r="J40" i="1"/>
  <c r="J30" i="1"/>
  <c r="J37" i="1"/>
  <c r="J33" i="1"/>
  <c r="J46" i="1"/>
  <c r="J39" i="1"/>
  <c r="J18" i="1"/>
  <c r="J11" i="1"/>
  <c r="J17" i="1"/>
  <c r="J21" i="1"/>
  <c r="J19" i="1"/>
  <c r="J13" i="1"/>
  <c r="J41" i="1"/>
  <c r="J47" i="1"/>
  <c r="J42" i="1"/>
  <c r="J31" i="1"/>
  <c r="J38" i="1"/>
  <c r="J34" i="1"/>
  <c r="I14" i="1"/>
  <c r="I22" i="1"/>
  <c r="I26" i="1"/>
  <c r="I10" i="1"/>
  <c r="I35" i="1"/>
  <c r="I20" i="1"/>
  <c r="I32" i="1"/>
  <c r="I16" i="1"/>
  <c r="I27" i="1"/>
  <c r="I45" i="1"/>
  <c r="I29" i="1"/>
  <c r="I23" i="1"/>
  <c r="I24" i="1"/>
  <c r="I44" i="1"/>
  <c r="I12" i="1"/>
  <c r="I15" i="1"/>
  <c r="I43" i="1"/>
  <c r="I40" i="1"/>
  <c r="I30" i="1"/>
  <c r="I37" i="1"/>
  <c r="I33" i="1"/>
  <c r="I46" i="1"/>
  <c r="I39" i="1"/>
  <c r="I18" i="1"/>
  <c r="I11" i="1"/>
  <c r="I17" i="1"/>
  <c r="I21" i="1"/>
  <c r="I19" i="1"/>
  <c r="I13" i="1"/>
  <c r="I41" i="1"/>
  <c r="I47" i="1"/>
  <c r="I42" i="1"/>
  <c r="I31" i="1"/>
  <c r="I38" i="1"/>
  <c r="I34" i="1"/>
  <c r="J28" i="1" l="1"/>
  <c r="I28" i="1"/>
  <c r="K28" i="1"/>
  <c r="I36" i="1" l="1"/>
  <c r="K36" i="1"/>
  <c r="J36" i="1"/>
</calcChain>
</file>

<file path=xl/comments1.xml><?xml version="1.0" encoding="utf-8"?>
<comments xmlns="http://schemas.openxmlformats.org/spreadsheetml/2006/main">
  <authors>
    <author>VILLENEUVE François</author>
  </authors>
  <commentList>
    <comment ref="A27" authorId="0" shapeId="0">
      <text>
        <r>
          <rPr>
            <b/>
            <sz val="9"/>
            <color indexed="81"/>
            <rFont val="Tahoma"/>
            <family val="2"/>
          </rPr>
          <t>VILLENEUVE François:</t>
        </r>
        <r>
          <rPr>
            <sz val="9"/>
            <color indexed="81"/>
            <rFont val="Tahoma"/>
            <family val="2"/>
          </rPr>
          <t xml:space="preserve">
Different age categories. &lt;=25, 26-35, 36-45, 46-55, 56-65 &gt;=66</t>
        </r>
      </text>
    </comment>
    <comment ref="A34" authorId="0" shapeId="0">
      <text>
        <r>
          <rPr>
            <b/>
            <sz val="9"/>
            <color indexed="81"/>
            <rFont val="Tahoma"/>
            <family val="2"/>
          </rPr>
          <t>VILLENEUVE François:</t>
        </r>
        <r>
          <rPr>
            <sz val="9"/>
            <color indexed="81"/>
            <rFont val="Tahoma"/>
            <family val="2"/>
          </rPr>
          <t xml:space="preserve">
Different age categories. &lt;=25, 26-35, 36-45, 46-55, &gt;=56</t>
        </r>
      </text>
    </comment>
    <comment ref="X34" authorId="0" shapeId="0">
      <text>
        <r>
          <rPr>
            <b/>
            <sz val="9"/>
            <color indexed="81"/>
            <rFont val="Tahoma"/>
            <family val="2"/>
          </rPr>
          <t>VILLENEUVE François:</t>
        </r>
        <r>
          <rPr>
            <sz val="9"/>
            <color indexed="81"/>
            <rFont val="Tahoma"/>
            <family val="2"/>
          </rPr>
          <t xml:space="preserve">
Data only for D1+D2
</t>
        </r>
      </text>
    </comment>
    <comment ref="S36" authorId="0" shapeId="0">
      <text>
        <r>
          <rPr>
            <b/>
            <sz val="9"/>
            <color indexed="81"/>
            <rFont val="Tahoma"/>
            <family val="2"/>
          </rPr>
          <t>VILLENEUVE François:</t>
        </r>
        <r>
          <rPr>
            <sz val="9"/>
            <color indexed="81"/>
            <rFont val="Tahoma"/>
            <family val="2"/>
          </rPr>
          <t xml:space="preserve">
Following modifications 01032021</t>
        </r>
      </text>
    </comment>
    <comment ref="AP36" authorId="0" shapeId="0">
      <text>
        <r>
          <rPr>
            <b/>
            <sz val="9"/>
            <color indexed="81"/>
            <rFont val="Tahoma"/>
            <family val="2"/>
          </rPr>
          <t>VILLENEUVE François:</t>
        </r>
        <r>
          <rPr>
            <sz val="9"/>
            <color indexed="81"/>
            <rFont val="Tahoma"/>
            <family val="2"/>
          </rPr>
          <t xml:space="preserve">
Following clarification 01032021</t>
        </r>
      </text>
    </comment>
    <comment ref="AW36" authorId="0" shapeId="0">
      <text>
        <r>
          <rPr>
            <b/>
            <sz val="9"/>
            <color indexed="81"/>
            <rFont val="Tahoma"/>
            <family val="2"/>
          </rPr>
          <t>VILLENEUVE François:</t>
        </r>
        <r>
          <rPr>
            <sz val="9"/>
            <color indexed="81"/>
            <rFont val="Tahoma"/>
            <family val="2"/>
          </rPr>
          <t xml:space="preserve">
Following clarification 01032021</t>
        </r>
      </text>
    </comment>
    <comment ref="A40" authorId="0" shapeId="0">
      <text>
        <r>
          <rPr>
            <b/>
            <sz val="9"/>
            <color indexed="81"/>
            <rFont val="Tahoma"/>
            <family val="2"/>
          </rPr>
          <t>VILLENEUVE François:</t>
        </r>
        <r>
          <rPr>
            <sz val="9"/>
            <color indexed="81"/>
            <rFont val="Tahoma"/>
            <family val="2"/>
          </rPr>
          <t xml:space="preserve">
row “24 years old or younger” is not filled
row “25-34 years old” includes people “29 years old or younger”
The row “35-44 years old” includes people “30-39 years old”
The row “45-54 years old” includes people “40-49 years old”
The row “55-64 years old” includes people “50-59 years old”
The row “65 years old and older “ includes people “60 years old and older</t>
        </r>
      </text>
    </comment>
    <comment ref="H46" authorId="0" shapeId="0">
      <text>
        <r>
          <rPr>
            <b/>
            <sz val="9"/>
            <color indexed="81"/>
            <rFont val="Tahoma"/>
            <family val="2"/>
          </rPr>
          <t>VILLENEUVE François:</t>
        </r>
        <r>
          <rPr>
            <sz val="9"/>
            <color indexed="81"/>
            <rFont val="Tahoma"/>
            <family val="2"/>
          </rPr>
          <t xml:space="preserve">
Retirement age of 65, no public servant above this age.</t>
        </r>
      </text>
    </comment>
  </commentList>
</comments>
</file>

<file path=xl/sharedStrings.xml><?xml version="1.0" encoding="utf-8"?>
<sst xmlns="http://schemas.openxmlformats.org/spreadsheetml/2006/main" count="373" uniqueCount="121">
  <si>
    <t xml:space="preserve">DATA: </t>
  </si>
  <si>
    <t>Sr Managers: D1</t>
  </si>
  <si>
    <t>Gender</t>
  </si>
  <si>
    <t>Target group</t>
  </si>
  <si>
    <t>Sr managers D2</t>
  </si>
  <si>
    <t>Middle managers D3</t>
  </si>
  <si>
    <t>Middle managers D4</t>
  </si>
  <si>
    <t>All central/ federal administration</t>
  </si>
  <si>
    <t>24 years old or younger</t>
  </si>
  <si>
    <t>25-34 years old</t>
  </si>
  <si>
    <t>35-44 years old</t>
  </si>
  <si>
    <t>45-54 years old</t>
  </si>
  <si>
    <t>55-64 years old</t>
  </si>
  <si>
    <t>65 years and older</t>
  </si>
  <si>
    <t>Senior analysts</t>
  </si>
  <si>
    <t>Junior analysts</t>
  </si>
  <si>
    <t>General office clerks</t>
  </si>
  <si>
    <t>Luxembourg</t>
  </si>
  <si>
    <t>Canada</t>
  </si>
  <si>
    <t>Estonia</t>
  </si>
  <si>
    <t>Australia</t>
  </si>
  <si>
    <t>Latvia</t>
  </si>
  <si>
    <t>Denmark</t>
  </si>
  <si>
    <t>Colombia</t>
  </si>
  <si>
    <t>Hungary</t>
  </si>
  <si>
    <t>Sweden</t>
  </si>
  <si>
    <t>Israel</t>
  </si>
  <si>
    <t>Mexico</t>
  </si>
  <si>
    <t>Finland</t>
  </si>
  <si>
    <t>France</t>
  </si>
  <si>
    <t>Slovenia</t>
  </si>
  <si>
    <t>Belgium</t>
  </si>
  <si>
    <t>Ireland</t>
  </si>
  <si>
    <t>Switzerland</t>
  </si>
  <si>
    <t>Slovakia</t>
  </si>
  <si>
    <t>Poland</t>
  </si>
  <si>
    <t>Italy</t>
  </si>
  <si>
    <t>Lithuania</t>
  </si>
  <si>
    <t>Turkey</t>
  </si>
  <si>
    <t>New Zealand</t>
  </si>
  <si>
    <t>Czech Republic</t>
  </si>
  <si>
    <t>Austria</t>
  </si>
  <si>
    <t>Costa Rica</t>
  </si>
  <si>
    <t>Germany</t>
  </si>
  <si>
    <t>Brazil</t>
  </si>
  <si>
    <t>Portugal</t>
  </si>
  <si>
    <t>United States</t>
  </si>
  <si>
    <t>Romania</t>
  </si>
  <si>
    <t>Japan</t>
  </si>
  <si>
    <t>Norway</t>
  </si>
  <si>
    <t>Share of people employed in central government</t>
  </si>
  <si>
    <t>18-34</t>
  </si>
  <si>
    <t>35-45</t>
  </si>
  <si>
    <t>55 or older</t>
  </si>
  <si>
    <t>COL</t>
  </si>
  <si>
    <t>LTU</t>
  </si>
  <si>
    <t>ITA</t>
  </si>
  <si>
    <t>GRC</t>
  </si>
  <si>
    <t>ESP</t>
  </si>
  <si>
    <t>POL</t>
  </si>
  <si>
    <t>KOR</t>
  </si>
  <si>
    <t>SVN</t>
  </si>
  <si>
    <t>PRT</t>
  </si>
  <si>
    <t>IRL</t>
  </si>
  <si>
    <t>NLD</t>
  </si>
  <si>
    <t>ISL</t>
  </si>
  <si>
    <t>AUT</t>
  </si>
  <si>
    <t>FIN</t>
  </si>
  <si>
    <t>MEX</t>
  </si>
  <si>
    <t>USA</t>
  </si>
  <si>
    <t>BEL</t>
  </si>
  <si>
    <t>OECD</t>
  </si>
  <si>
    <t>DNK</t>
  </si>
  <si>
    <t>NOR</t>
  </si>
  <si>
    <t>CHE</t>
  </si>
  <si>
    <t>GBR</t>
  </si>
  <si>
    <t>CAN</t>
  </si>
  <si>
    <t>FRA</t>
  </si>
  <si>
    <t>SVK</t>
  </si>
  <si>
    <t>SWE</t>
  </si>
  <si>
    <t>JPN</t>
  </si>
  <si>
    <t>ISR</t>
  </si>
  <si>
    <t>AUS</t>
  </si>
  <si>
    <t>EST</t>
  </si>
  <si>
    <t>DEU</t>
  </si>
  <si>
    <t>LVA</t>
  </si>
  <si>
    <t>HUN</t>
  </si>
  <si>
    <t>18-34 years old</t>
  </si>
  <si>
    <t>Information on data for Israel: http://dx.doi.org/10.1787/888932315602.</t>
  </si>
  <si>
    <t>BRA</t>
  </si>
  <si>
    <t>CRI</t>
  </si>
  <si>
    <t>CZE</t>
  </si>
  <si>
    <t>LUX</t>
  </si>
  <si>
    <t>NZL</t>
  </si>
  <si>
    <t>ROU</t>
  </si>
  <si>
    <t>TUR</t>
  </si>
  <si>
    <t>Korea</t>
  </si>
  <si>
    <t>Netherlands</t>
  </si>
  <si>
    <t>Spain</t>
  </si>
  <si>
    <t>Greece</t>
  </si>
  <si>
    <t>Share of people employed in the Central Government by age group, 2020</t>
  </si>
  <si>
    <r>
      <t xml:space="preserve">Source: </t>
    </r>
    <r>
      <rPr>
        <i/>
        <sz val="8"/>
        <rFont val="Arial"/>
        <family val="2"/>
      </rPr>
      <t>OECD (2020) Survey on the Composition of the workforce in Central/federal Governments</t>
    </r>
  </si>
  <si>
    <t>Different age categories. Need for a note.</t>
  </si>
  <si>
    <t>Missing central/federal administration data</t>
  </si>
  <si>
    <t>55 years  or older</t>
  </si>
  <si>
    <t>CHL</t>
  </si>
  <si>
    <t>18-24</t>
  </si>
  <si>
    <t>x</t>
  </si>
  <si>
    <t>D1+D2</t>
  </si>
  <si>
    <t>TO BE UPDATED EVERY TIME THE MASTERFILE IS UPDATED + RECREATE D3+D4 based on gender doc</t>
  </si>
  <si>
    <t>35-54 years old</t>
  </si>
  <si>
    <t>United Kingdom</t>
  </si>
  <si>
    <t>Share of 18-34 years old</t>
  </si>
  <si>
    <t>‎3.6. Percentage of central government employees aged 18-34 years old, 2020 and 2015</t>
  </si>
  <si>
    <t>Source: OECD (2020) Survey on the Composition of the Workforce in Central/Federal Governments.</t>
  </si>
  <si>
    <t>Data for France are for 31 December 2018. Data for Hungary are for 2018. Data for Luxembourg, the Netherlands and Poland are for December 2019. Data for Denmark and Finland are for February 2020. Data for Colombia are for March 2020. Data for Korea are for 31 December 2020. The age groups for 2020 for Hungary and Luxembourg are 18-35 years old and over 56 years old. The age groups for 2020 for Poland are under 30 and 50 years and over. Data for 2015 for Poland are for over 51-year-olds. Data for Estonia do not include higher public servants such as ministers, or the chancellor of justice, president or state controller. Data for Greece and the United Kingdom are for 2016 rather than 2015. Data for Italy and France are for 2014 rather than 2015. Data for Estonia and Sweden for 2015 refer to full-time equivalents.</t>
  </si>
  <si>
    <t>Government at a Glance 2021 - © OECD 2021</t>
  </si>
  <si>
    <t>3. Public employment</t>
  </si>
  <si>
    <t>Figure 3.6. Percentage of central government employees aged 18-34 years old, 2015 and 2020</t>
  </si>
  <si>
    <t>Version 1 - Last updated: 08-Jul-2021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</si>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</sst>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Arial"/>
      <family val="2"/>
    </font>
    <font>
      <b/>
      <sz val="10"/>
      <color theme="1"/>
      <name val="Arial"/>
      <family val="2"/>
    </font>
    <font>
      <b/>
      <u/>
      <sz val="16"/>
      <color theme="0"/>
      <name val="Arial"/>
      <family val="2"/>
    </font>
    <font>
      <b/>
      <u/>
      <sz val="10"/>
      <color theme="0"/>
      <name val="Arial"/>
      <family val="2"/>
    </font>
    <font>
      <sz val="8"/>
      <color theme="0"/>
      <name val="Arial"/>
      <family val="2"/>
    </font>
    <font>
      <sz val="10"/>
      <color theme="1"/>
      <name val="Arial"/>
      <family val="2"/>
    </font>
    <font>
      <b/>
      <sz val="10"/>
      <color rgb="FF000000"/>
      <name val="Arial"/>
      <family val="2"/>
    </font>
    <font>
      <sz val="10"/>
      <name val="Arial"/>
      <family val="2"/>
    </font>
    <font>
      <sz val="9"/>
      <color indexed="81"/>
      <name val="Tahoma"/>
      <family val="2"/>
    </font>
    <font>
      <b/>
      <sz val="9"/>
      <color indexed="81"/>
      <name val="Tahoma"/>
      <family val="2"/>
    </font>
    <font>
      <sz val="9"/>
      <name val="Arial"/>
      <family val="2"/>
    </font>
    <font>
      <sz val="10"/>
      <name val="MS Sans Serif"/>
      <family val="2"/>
    </font>
    <font>
      <sz val="8"/>
      <name val="Arial"/>
      <family val="2"/>
    </font>
    <font>
      <i/>
      <sz val="8"/>
      <name val="Arial"/>
      <family val="2"/>
    </font>
    <font>
      <b/>
      <sz val="10"/>
      <name val="Arial"/>
      <family val="2"/>
    </font>
    <font>
      <sz val="10"/>
      <color rgb="FF010000"/>
      <name val="Arial"/>
      <family val="2"/>
    </font>
    <font>
      <sz val="9"/>
      <color rgb="FF000000"/>
      <name val="Arial Narrow"/>
      <family val="2"/>
    </font>
    <font>
      <sz val="10"/>
      <color theme="5"/>
      <name val="Arial"/>
      <family val="2"/>
    </font>
    <font>
      <sz val="10"/>
      <color rgb="FF000000"/>
      <name val="Arial Narrow"/>
      <family val="2"/>
    </font>
    <font>
      <b/>
      <sz val="10"/>
      <color rgb="FF000000"/>
      <name val="Arial Narrow"/>
      <family val="2"/>
    </font>
    <font>
      <sz val="9"/>
      <color theme="1"/>
      <name val="Arial"/>
      <family val="2"/>
    </font>
    <font>
      <sz val="8"/>
      <color rgb="FF000000"/>
      <name val="Arial Narrow"/>
      <family val="2"/>
    </font>
    <font>
      <sz val="8"/>
      <name val="Arial Narrow"/>
      <family val="2"/>
    </font>
    <font>
      <u/>
      <sz val="10"/>
      <color theme="10"/>
      <name val="Arial"/>
      <family val="2"/>
    </font>
  </fonts>
  <fills count="12">
    <fill>
      <patternFill patternType="none"/>
    </fill>
    <fill>
      <patternFill patternType="gray125"/>
    </fill>
    <fill>
      <patternFill patternType="solid">
        <fgColor theme="3"/>
        <bgColor indexed="64"/>
      </patternFill>
    </fill>
    <fill>
      <patternFill patternType="solid">
        <fgColor theme="9"/>
        <bgColor indexed="64"/>
      </patternFill>
    </fill>
    <fill>
      <patternFill patternType="solid">
        <fgColor theme="8"/>
        <bgColor indexed="64"/>
      </patternFill>
    </fill>
    <fill>
      <patternFill patternType="solid">
        <fgColor rgb="FFDDEBF7"/>
        <bgColor rgb="FF000000"/>
      </patternFill>
    </fill>
    <fill>
      <patternFill patternType="solid">
        <fgColor rgb="FFC00000"/>
        <bgColor indexed="64"/>
      </patternFill>
    </fill>
    <fill>
      <patternFill patternType="solid">
        <fgColor theme="4" tint="0.79998168889431442"/>
        <bgColor rgb="FF000000"/>
      </patternFill>
    </fill>
    <fill>
      <patternFill patternType="solid">
        <fgColor theme="7"/>
        <bgColor rgb="FF000000"/>
      </patternFill>
    </fill>
    <fill>
      <patternFill patternType="solid">
        <fgColor indexed="9"/>
        <bgColor indexed="64"/>
      </patternFill>
    </fill>
    <fill>
      <patternFill patternType="solid">
        <fgColor theme="7"/>
        <bgColor indexed="64"/>
      </patternFill>
    </fill>
    <fill>
      <patternFill patternType="solid">
        <fgColor rgb="FFFFFF0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7" fillId="0" borderId="0"/>
    <xf numFmtId="0" fontId="11" fillId="0" borderId="0"/>
    <xf numFmtId="9" fontId="5" fillId="0" borderId="0" applyFont="0" applyFill="0" applyBorder="0" applyAlignment="0" applyProtection="0"/>
    <xf numFmtId="0" fontId="5" fillId="0" borderId="0"/>
    <xf numFmtId="0" fontId="7" fillId="0" borderId="0"/>
    <xf numFmtId="0" fontId="7" fillId="0" borderId="0"/>
    <xf numFmtId="9" fontId="5" fillId="0" borderId="0" applyFont="0" applyFill="0" applyBorder="0" applyAlignment="0" applyProtection="0"/>
    <xf numFmtId="0" fontId="23" fillId="0" borderId="0" applyNumberFormat="0" applyFill="0" applyBorder="0" applyAlignment="0" applyProtection="0"/>
  </cellStyleXfs>
  <cellXfs count="105">
    <xf numFmtId="0" fontId="0" fillId="0" borderId="0" xfId="0"/>
    <xf numFmtId="0" fontId="3" fillId="3" borderId="0" xfId="0" applyFont="1" applyFill="1" applyAlignment="1">
      <alignment horizontal="center" wrapText="1"/>
    </xf>
    <xf numFmtId="0" fontId="3" fillId="4" borderId="0" xfId="0" applyFont="1" applyFill="1" applyAlignment="1">
      <alignment horizontal="center" wrapText="1"/>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4" fillId="3" borderId="0" xfId="0" applyFont="1" applyFill="1" applyBorder="1" applyAlignment="1">
      <alignment horizontal="center" wrapText="1"/>
    </xf>
    <xf numFmtId="0" fontId="4" fillId="3" borderId="5" xfId="0" applyFont="1" applyFill="1" applyBorder="1" applyAlignment="1">
      <alignment horizont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0" fontId="6" fillId="5" borderId="0" xfId="0" applyFont="1" applyFill="1" applyBorder="1"/>
    <xf numFmtId="3" fontId="0" fillId="0" borderId="0" xfId="0" applyNumberFormat="1" applyFont="1" applyFill="1" applyBorder="1"/>
    <xf numFmtId="3" fontId="0" fillId="0" borderId="0" xfId="0" applyNumberFormat="1" applyBorder="1" applyAlignment="1">
      <alignment wrapText="1"/>
    </xf>
    <xf numFmtId="0" fontId="0" fillId="0" borderId="0" xfId="0" applyBorder="1" applyAlignment="1">
      <alignment wrapText="1"/>
    </xf>
    <xf numFmtId="0" fontId="0" fillId="0" borderId="0" xfId="0" applyBorder="1"/>
    <xf numFmtId="3" fontId="0" fillId="0" borderId="1" xfId="0" applyNumberFormat="1" applyFont="1" applyFill="1" applyBorder="1"/>
    <xf numFmtId="3" fontId="0" fillId="0" borderId="2" xfId="0" applyNumberFormat="1" applyFont="1" applyFill="1" applyBorder="1"/>
    <xf numFmtId="3" fontId="0" fillId="0" borderId="4" xfId="0" applyNumberFormat="1" applyFont="1" applyFill="1" applyBorder="1"/>
    <xf numFmtId="3" fontId="0" fillId="0" borderId="6" xfId="0" applyNumberFormat="1" applyFont="1" applyFill="1" applyBorder="1"/>
    <xf numFmtId="3" fontId="0" fillId="0" borderId="7" xfId="0" applyNumberFormat="1" applyFont="1" applyFill="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6" borderId="0" xfId="0" applyFill="1"/>
    <xf numFmtId="0" fontId="6" fillId="7" borderId="0" xfId="0" applyFont="1" applyFill="1" applyBorder="1"/>
    <xf numFmtId="0" fontId="6" fillId="8" borderId="0" xfId="0" applyFont="1" applyFill="1" applyBorder="1"/>
    <xf numFmtId="0" fontId="0" fillId="0" borderId="2" xfId="0" applyNumberFormat="1" applyFont="1" applyFill="1" applyBorder="1"/>
    <xf numFmtId="0" fontId="0" fillId="0" borderId="0" xfId="0" applyNumberFormat="1" applyFont="1" applyFill="1" applyBorder="1"/>
    <xf numFmtId="0" fontId="0" fillId="0" borderId="1" xfId="0" applyNumberFormat="1" applyFont="1" applyFill="1" applyBorder="1"/>
    <xf numFmtId="0" fontId="0" fillId="0" borderId="3" xfId="0" applyNumberFormat="1" applyFont="1" applyFill="1" applyBorder="1"/>
    <xf numFmtId="0" fontId="0" fillId="0" borderId="4" xfId="0" applyNumberFormat="1" applyFont="1" applyFill="1" applyBorder="1"/>
    <xf numFmtId="0" fontId="0" fillId="0" borderId="5" xfId="0" applyNumberFormat="1" applyFont="1" applyFill="1" applyBorder="1"/>
    <xf numFmtId="0" fontId="0" fillId="0" borderId="6" xfId="0" applyNumberFormat="1" applyFont="1" applyFill="1" applyBorder="1"/>
    <xf numFmtId="0" fontId="0" fillId="0" borderId="7" xfId="0" applyNumberFormat="1" applyFont="1" applyFill="1" applyBorder="1"/>
    <xf numFmtId="0" fontId="0" fillId="0" borderId="8" xfId="0" applyNumberFormat="1" applyFont="1" applyFill="1" applyBorder="1"/>
    <xf numFmtId="0" fontId="7" fillId="0" borderId="0" xfId="1"/>
    <xf numFmtId="0" fontId="10" fillId="0" borderId="0" xfId="1" applyFont="1"/>
    <xf numFmtId="2" fontId="10" fillId="0" borderId="0" xfId="1" applyNumberFormat="1" applyFont="1" applyFill="1"/>
    <xf numFmtId="2" fontId="10" fillId="0" borderId="0" xfId="2" applyNumberFormat="1" applyFont="1" applyFill="1"/>
    <xf numFmtId="2" fontId="10" fillId="0" borderId="0" xfId="1" applyNumberFormat="1" applyFont="1" applyFill="1" applyBorder="1"/>
    <xf numFmtId="0" fontId="10" fillId="0" borderId="0" xfId="1" applyFont="1" applyFill="1" applyBorder="1"/>
    <xf numFmtId="0" fontId="10" fillId="0" borderId="0" xfId="1" applyFont="1" applyFill="1"/>
    <xf numFmtId="0" fontId="12" fillId="0" borderId="0" xfId="4" applyFont="1"/>
    <xf numFmtId="0" fontId="12" fillId="0" borderId="0" xfId="5" applyFont="1"/>
    <xf numFmtId="0" fontId="14" fillId="0" borderId="0" xfId="1" applyFont="1"/>
    <xf numFmtId="0" fontId="15" fillId="9" borderId="0" xfId="1" applyFont="1" applyFill="1" applyAlignment="1"/>
    <xf numFmtId="0" fontId="0" fillId="0" borderId="2" xfId="0" applyBorder="1"/>
    <xf numFmtId="0" fontId="0" fillId="0" borderId="3" xfId="0" applyBorder="1"/>
    <xf numFmtId="3" fontId="0" fillId="0" borderId="5" xfId="0" applyNumberFormat="1" applyBorder="1" applyAlignment="1">
      <alignment wrapText="1"/>
    </xf>
    <xf numFmtId="0" fontId="0" fillId="0" borderId="1" xfId="0" applyBorder="1"/>
    <xf numFmtId="3" fontId="0" fillId="0" borderId="4" xfId="0" applyNumberFormat="1" applyBorder="1" applyAlignment="1">
      <alignment wrapText="1"/>
    </xf>
    <xf numFmtId="3" fontId="7" fillId="0" borderId="0" xfId="0" applyNumberFormat="1" applyFont="1" applyBorder="1" applyAlignment="1">
      <alignment wrapText="1"/>
    </xf>
    <xf numFmtId="0" fontId="0" fillId="0" borderId="5" xfId="0" applyBorder="1" applyAlignment="1">
      <alignment wrapText="1"/>
    </xf>
    <xf numFmtId="0" fontId="0" fillId="0" borderId="4" xfId="0" applyBorder="1" applyAlignment="1">
      <alignment wrapText="1"/>
    </xf>
    <xf numFmtId="0" fontId="16" fillId="0" borderId="0" xfId="1" applyFont="1"/>
    <xf numFmtId="2" fontId="16" fillId="0" borderId="0" xfId="1" applyNumberFormat="1" applyFont="1" applyFill="1" applyBorder="1"/>
    <xf numFmtId="0" fontId="0" fillId="10" borderId="0" xfId="0" applyFill="1"/>
    <xf numFmtId="0" fontId="1" fillId="11" borderId="0" xfId="0" applyFont="1" applyFill="1"/>
    <xf numFmtId="0" fontId="1" fillId="0" borderId="1" xfId="0" applyNumberFormat="1" applyFont="1" applyFill="1" applyBorder="1"/>
    <xf numFmtId="0" fontId="1" fillId="0" borderId="2" xfId="0" applyNumberFormat="1" applyFont="1" applyFill="1" applyBorder="1"/>
    <xf numFmtId="0" fontId="1" fillId="0" borderId="3" xfId="0" applyNumberFormat="1" applyFont="1" applyFill="1" applyBorder="1"/>
    <xf numFmtId="0" fontId="1" fillId="0" borderId="4" xfId="0" applyNumberFormat="1" applyFont="1" applyFill="1" applyBorder="1"/>
    <xf numFmtId="0" fontId="1" fillId="0" borderId="0" xfId="0" applyNumberFormat="1" applyFont="1" applyFill="1" applyBorder="1"/>
    <xf numFmtId="0" fontId="1" fillId="0" borderId="5" xfId="0" applyNumberFormat="1" applyFont="1" applyFill="1" applyBorder="1"/>
    <xf numFmtId="0" fontId="1" fillId="0" borderId="6" xfId="0" applyNumberFormat="1" applyFont="1" applyFill="1" applyBorder="1"/>
    <xf numFmtId="0" fontId="1" fillId="0" borderId="7" xfId="0" applyNumberFormat="1" applyFont="1" applyFill="1" applyBorder="1"/>
    <xf numFmtId="0" fontId="1" fillId="0" borderId="8" xfId="0" applyNumberFormat="1" applyFont="1" applyFill="1" applyBorder="1"/>
    <xf numFmtId="0" fontId="17" fillId="0" borderId="0" xfId="0" applyFont="1" applyBorder="1"/>
    <xf numFmtId="0" fontId="17" fillId="0" borderId="5" xfId="0" applyFont="1" applyBorder="1"/>
    <xf numFmtId="2" fontId="10" fillId="0" borderId="0" xfId="0" applyNumberFormat="1" applyFont="1" applyFill="1"/>
    <xf numFmtId="0" fontId="0" fillId="3" borderId="4" xfId="0" applyFill="1" applyBorder="1"/>
    <xf numFmtId="0" fontId="0" fillId="3" borderId="0" xfId="0" applyFill="1" applyBorder="1"/>
    <xf numFmtId="0" fontId="0" fillId="3" borderId="5" xfId="0" applyFill="1" applyBorder="1"/>
    <xf numFmtId="0" fontId="0" fillId="11" borderId="0" xfId="0" applyFill="1"/>
    <xf numFmtId="0" fontId="18" fillId="0" borderId="0" xfId="1" applyFont="1"/>
    <xf numFmtId="0" fontId="16" fillId="0" borderId="0" xfId="1" applyFont="1" applyFill="1" applyBorder="1"/>
    <xf numFmtId="0" fontId="17" fillId="0" borderId="4" xfId="0" applyFont="1" applyBorder="1"/>
    <xf numFmtId="0" fontId="0" fillId="0" borderId="0" xfId="0" applyFill="1" applyBorder="1"/>
    <xf numFmtId="9" fontId="0" fillId="0" borderId="4" xfId="7" applyFont="1" applyFill="1" applyBorder="1"/>
    <xf numFmtId="9" fontId="10" fillId="0" borderId="0" xfId="7" applyFont="1" applyFill="1"/>
    <xf numFmtId="0" fontId="10" fillId="0" borderId="0" xfId="0" applyFont="1"/>
    <xf numFmtId="0" fontId="18" fillId="0" borderId="0" xfId="0" applyFont="1"/>
    <xf numFmtId="0" fontId="10" fillId="0" borderId="0" xfId="0" applyFont="1" applyFill="1"/>
    <xf numFmtId="2" fontId="0" fillId="0" borderId="0" xfId="0" applyNumberFormat="1"/>
    <xf numFmtId="2" fontId="0" fillId="0" borderId="0" xfId="0" applyNumberFormat="1" applyFill="1"/>
    <xf numFmtId="0" fontId="19" fillId="0" borderId="0" xfId="0" applyFont="1"/>
    <xf numFmtId="2" fontId="20" fillId="0" borderId="0" xfId="0" applyNumberFormat="1" applyFont="1" applyFill="1" applyBorder="1"/>
    <xf numFmtId="0" fontId="21" fillId="0" borderId="0" xfId="1" applyFont="1"/>
    <xf numFmtId="2" fontId="10" fillId="0" borderId="0" xfId="0" applyNumberFormat="1" applyFont="1" applyFill="1" applyBorder="1"/>
    <xf numFmtId="0" fontId="20" fillId="0" borderId="0" xfId="0" applyFont="1"/>
    <xf numFmtId="2" fontId="20" fillId="0" borderId="0" xfId="0" applyNumberFormat="1" applyFont="1" applyBorder="1"/>
    <xf numFmtId="0" fontId="2" fillId="2" borderId="0" xfId="0" applyFont="1" applyFill="1" applyAlignment="1">
      <alignment horizont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2" fontId="22" fillId="0" borderId="0" xfId="1" applyNumberFormat="1" applyFont="1" applyAlignment="1">
      <alignment horizontal="left" wrapText="1"/>
    </xf>
    <xf numFmtId="0" fontId="15" fillId="9" borderId="0" xfId="0" applyFont="1" applyFill="1" applyAlignment="1"/>
    <xf numFmtId="0" fontId="23" fillId="9" borderId="0" xfId="8" applyFill="1" applyAlignment="1"/>
  </cellXfs>
  <cellStyles count="9">
    <cellStyle name="Hyperlink" xfId="8" builtinId="8"/>
    <cellStyle name="Normal" xfId="0" builtinId="0"/>
    <cellStyle name="Normal 14" xfId="4"/>
    <cellStyle name="Normal 2" xfId="1"/>
    <cellStyle name="Normal 2 2" xfId="2"/>
    <cellStyle name="Normal 2 2 2" xfId="5"/>
    <cellStyle name="Normal 3" xfId="6"/>
    <cellStyle name="Percent" xfId="7" builtinId="5"/>
    <cellStyle name="Percent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percentStacked"/>
        <c:varyColors val="0"/>
        <c:ser>
          <c:idx val="0"/>
          <c:order val="0"/>
          <c:tx>
            <c:strRef>
              <c:f>'Graph - by age group'!$E$33</c:f>
              <c:strCache>
                <c:ptCount val="1"/>
                <c:pt idx="0">
                  <c:v>18-34 years old</c:v>
                </c:pt>
              </c:strCache>
            </c:strRef>
          </c:tx>
          <c:invertIfNegative val="0"/>
          <c:dPt>
            <c:idx val="16"/>
            <c:invertIfNegative val="0"/>
            <c:bubble3D val="0"/>
            <c:spPr>
              <a:solidFill>
                <a:schemeClr val="accent1">
                  <a:lumMod val="60000"/>
                  <a:lumOff val="40000"/>
                </a:schemeClr>
              </a:solidFill>
            </c:spPr>
            <c:extLst>
              <c:ext xmlns:c16="http://schemas.microsoft.com/office/drawing/2014/chart" uri="{C3380CC4-5D6E-409C-BE32-E72D297353CC}">
                <c16:uniqueId val="{0000000B-ADE0-418D-9FE8-1CAF07BE5BC0}"/>
              </c:ext>
            </c:extLst>
          </c:dPt>
          <c:dPt>
            <c:idx val="17"/>
            <c:invertIfNegative val="0"/>
            <c:bubble3D val="0"/>
            <c:spPr>
              <a:solidFill>
                <a:schemeClr val="accent1"/>
              </a:solidFill>
            </c:spPr>
            <c:extLst>
              <c:ext xmlns:c16="http://schemas.microsoft.com/office/drawing/2014/chart" uri="{C3380CC4-5D6E-409C-BE32-E72D297353CC}">
                <c16:uniqueId val="{00000008-E24B-4192-9E1F-2EB6FA2BB2C7}"/>
              </c:ext>
            </c:extLst>
          </c:dPt>
          <c:cat>
            <c:strRef>
              <c:f>'Graph - by age group'!$D$34:$D$73</c:f>
              <c:strCache>
                <c:ptCount val="40"/>
                <c:pt idx="0">
                  <c:v>ISR</c:v>
                </c:pt>
                <c:pt idx="1">
                  <c:v>TUR</c:v>
                </c:pt>
                <c:pt idx="2">
                  <c:v>HUN</c:v>
                </c:pt>
                <c:pt idx="3">
                  <c:v>DNK</c:v>
                </c:pt>
                <c:pt idx="4">
                  <c:v>LUX</c:v>
                </c:pt>
                <c:pt idx="5">
                  <c:v>NZL</c:v>
                </c:pt>
                <c:pt idx="6">
                  <c:v>JPN</c:v>
                </c:pt>
                <c:pt idx="7">
                  <c:v>CAN</c:v>
                </c:pt>
                <c:pt idx="8">
                  <c:v>GBR</c:v>
                </c:pt>
                <c:pt idx="9">
                  <c:v>COL</c:v>
                </c:pt>
                <c:pt idx="10">
                  <c:v>AUS</c:v>
                </c:pt>
                <c:pt idx="11">
                  <c:v>EST</c:v>
                </c:pt>
                <c:pt idx="12">
                  <c:v>MEX</c:v>
                </c:pt>
                <c:pt idx="13">
                  <c:v>SWE</c:v>
                </c:pt>
                <c:pt idx="14">
                  <c:v>SVK</c:v>
                </c:pt>
                <c:pt idx="15">
                  <c:v>LVA</c:v>
                </c:pt>
                <c:pt idx="16">
                  <c:v>KOR</c:v>
                </c:pt>
                <c:pt idx="17">
                  <c:v>OECD</c:v>
                </c:pt>
                <c:pt idx="18">
                  <c:v>NLD</c:v>
                </c:pt>
                <c:pt idx="19">
                  <c:v>BEL</c:v>
                </c:pt>
                <c:pt idx="20">
                  <c:v>CHE</c:v>
                </c:pt>
                <c:pt idx="21">
                  <c:v>FRA</c:v>
                </c:pt>
                <c:pt idx="22">
                  <c:v>DEU</c:v>
                </c:pt>
                <c:pt idx="23">
                  <c:v>FIN</c:v>
                </c:pt>
                <c:pt idx="24">
                  <c:v>CZE</c:v>
                </c:pt>
                <c:pt idx="25">
                  <c:v>AUT</c:v>
                </c:pt>
                <c:pt idx="26">
                  <c:v>NOR</c:v>
                </c:pt>
                <c:pt idx="27">
                  <c:v>IRL</c:v>
                </c:pt>
                <c:pt idx="28">
                  <c:v>LTU</c:v>
                </c:pt>
                <c:pt idx="29">
                  <c:v>USA</c:v>
                </c:pt>
                <c:pt idx="30">
                  <c:v>SVN</c:v>
                </c:pt>
                <c:pt idx="31">
                  <c:v>PRT</c:v>
                </c:pt>
                <c:pt idx="32">
                  <c:v>POL</c:v>
                </c:pt>
                <c:pt idx="33">
                  <c:v>ESP</c:v>
                </c:pt>
                <c:pt idx="34">
                  <c:v>ITA</c:v>
                </c:pt>
                <c:pt idx="35">
                  <c:v>GRC</c:v>
                </c:pt>
                <c:pt idx="37">
                  <c:v>CRI</c:v>
                </c:pt>
                <c:pt idx="38">
                  <c:v>BRA</c:v>
                </c:pt>
                <c:pt idx="39">
                  <c:v>ROU</c:v>
                </c:pt>
              </c:strCache>
            </c:strRef>
          </c:cat>
          <c:val>
            <c:numRef>
              <c:f>'Graph - by age group'!$E$34:$E$73</c:f>
              <c:numCache>
                <c:formatCode>General</c:formatCode>
                <c:ptCount val="40"/>
                <c:pt idx="0">
                  <c:v>0.32839341344014239</c:v>
                </c:pt>
                <c:pt idx="1">
                  <c:v>0.31849764027267963</c:v>
                </c:pt>
                <c:pt idx="2">
                  <c:v>0.30596132442960489</c:v>
                </c:pt>
                <c:pt idx="3">
                  <c:v>0.2946925754060325</c:v>
                </c:pt>
                <c:pt idx="4">
                  <c:v>0.28846153846153844</c:v>
                </c:pt>
                <c:pt idx="5">
                  <c:v>0.28303822478911772</c:v>
                </c:pt>
                <c:pt idx="6">
                  <c:v>0.26943629054875201</c:v>
                </c:pt>
                <c:pt idx="7">
                  <c:v>0.24967049206518266</c:v>
                </c:pt>
                <c:pt idx="8">
                  <c:v>0.24745199745199745</c:v>
                </c:pt>
                <c:pt idx="9">
                  <c:v>0.23759496105394751</c:v>
                </c:pt>
                <c:pt idx="10">
                  <c:v>0.23646892967713401</c:v>
                </c:pt>
                <c:pt idx="11">
                  <c:v>0.23090780919558235</c:v>
                </c:pt>
                <c:pt idx="12">
                  <c:v>0.22702742146825258</c:v>
                </c:pt>
                <c:pt idx="13">
                  <c:v>0.22667735536291747</c:v>
                </c:pt>
                <c:pt idx="14">
                  <c:v>0.22242674525437686</c:v>
                </c:pt>
                <c:pt idx="15">
                  <c:v>0.21348184244111845</c:v>
                </c:pt>
                <c:pt idx="16">
                  <c:v>0.20951000420597249</c:v>
                </c:pt>
                <c:pt idx="17">
                  <c:v>0.19024661305933893</c:v>
                </c:pt>
                <c:pt idx="18">
                  <c:v>0.18449380774523294</c:v>
                </c:pt>
                <c:pt idx="19">
                  <c:v>0.17947969777013331</c:v>
                </c:pt>
                <c:pt idx="20">
                  <c:v>0.17863467057458632</c:v>
                </c:pt>
                <c:pt idx="21">
                  <c:v>0.1688670521519213</c:v>
                </c:pt>
                <c:pt idx="22">
                  <c:v>0.16631523458091724</c:v>
                </c:pt>
                <c:pt idx="23">
                  <c:v>0.16576102948388488</c:v>
                </c:pt>
                <c:pt idx="24">
                  <c:v>0.15882765025007739</c:v>
                </c:pt>
                <c:pt idx="25">
                  <c:v>0.15858763447611871</c:v>
                </c:pt>
                <c:pt idx="26">
                  <c:v>0.15807692307692309</c:v>
                </c:pt>
                <c:pt idx="27">
                  <c:v>0.15587856054389873</c:v>
                </c:pt>
                <c:pt idx="28">
                  <c:v>0.15542397151592555</c:v>
                </c:pt>
                <c:pt idx="29">
                  <c:v>0.11182416593844442</c:v>
                </c:pt>
                <c:pt idx="30">
                  <c:v>7.9862409332236595E-2</c:v>
                </c:pt>
                <c:pt idx="31">
                  <c:v>7.5201866932063877E-2</c:v>
                </c:pt>
                <c:pt idx="32">
                  <c:v>7.5079396585946798E-2</c:v>
                </c:pt>
                <c:pt idx="33">
                  <c:v>5.4343448446217704E-2</c:v>
                </c:pt>
                <c:pt idx="34">
                  <c:v>2.4700705422785272E-2</c:v>
                </c:pt>
                <c:pt idx="35">
                  <c:v>1.7574666725200111E-2</c:v>
                </c:pt>
                <c:pt idx="37">
                  <c:v>0.25075633157576283</c:v>
                </c:pt>
                <c:pt idx="38">
                  <c:v>0.14145438557447523</c:v>
                </c:pt>
                <c:pt idx="39">
                  <c:v>9.5575935859721989E-2</c:v>
                </c:pt>
              </c:numCache>
            </c:numRef>
          </c:val>
          <c:extLst>
            <c:ext xmlns:c16="http://schemas.microsoft.com/office/drawing/2014/chart" uri="{C3380CC4-5D6E-409C-BE32-E72D297353CC}">
              <c16:uniqueId val="{00000000-E24B-4192-9E1F-2EB6FA2BB2C7}"/>
            </c:ext>
          </c:extLst>
        </c:ser>
        <c:ser>
          <c:idx val="1"/>
          <c:order val="1"/>
          <c:tx>
            <c:strRef>
              <c:f>'Graph - by age group'!$F$33</c:f>
              <c:strCache>
                <c:ptCount val="1"/>
                <c:pt idx="0">
                  <c:v>35-54 years old</c:v>
                </c:pt>
              </c:strCache>
            </c:strRef>
          </c:tx>
          <c:invertIfNegative val="0"/>
          <c:dPt>
            <c:idx val="16"/>
            <c:invertIfNegative val="0"/>
            <c:bubble3D val="0"/>
            <c:spPr>
              <a:solidFill>
                <a:schemeClr val="accent2">
                  <a:lumMod val="60000"/>
                  <a:lumOff val="40000"/>
                </a:schemeClr>
              </a:solidFill>
            </c:spPr>
            <c:extLst>
              <c:ext xmlns:c16="http://schemas.microsoft.com/office/drawing/2014/chart" uri="{C3380CC4-5D6E-409C-BE32-E72D297353CC}">
                <c16:uniqueId val="{0000000E-ADE0-418D-9FE8-1CAF07BE5BC0}"/>
              </c:ext>
            </c:extLst>
          </c:dPt>
          <c:dPt>
            <c:idx val="17"/>
            <c:invertIfNegative val="0"/>
            <c:bubble3D val="0"/>
            <c:spPr>
              <a:solidFill>
                <a:schemeClr val="accent2"/>
              </a:solidFill>
            </c:spPr>
            <c:extLst>
              <c:ext xmlns:c16="http://schemas.microsoft.com/office/drawing/2014/chart" uri="{C3380CC4-5D6E-409C-BE32-E72D297353CC}">
                <c16:uniqueId val="{0000000D-E24B-4192-9E1F-2EB6FA2BB2C7}"/>
              </c:ext>
            </c:extLst>
          </c:dPt>
          <c:cat>
            <c:strRef>
              <c:f>'Graph - by age group'!$D$34:$D$73</c:f>
              <c:strCache>
                <c:ptCount val="40"/>
                <c:pt idx="0">
                  <c:v>ISR</c:v>
                </c:pt>
                <c:pt idx="1">
                  <c:v>TUR</c:v>
                </c:pt>
                <c:pt idx="2">
                  <c:v>HUN</c:v>
                </c:pt>
                <c:pt idx="3">
                  <c:v>DNK</c:v>
                </c:pt>
                <c:pt idx="4">
                  <c:v>LUX</c:v>
                </c:pt>
                <c:pt idx="5">
                  <c:v>NZL</c:v>
                </c:pt>
                <c:pt idx="6">
                  <c:v>JPN</c:v>
                </c:pt>
                <c:pt idx="7">
                  <c:v>CAN</c:v>
                </c:pt>
                <c:pt idx="8">
                  <c:v>GBR</c:v>
                </c:pt>
                <c:pt idx="9">
                  <c:v>COL</c:v>
                </c:pt>
                <c:pt idx="10">
                  <c:v>AUS</c:v>
                </c:pt>
                <c:pt idx="11">
                  <c:v>EST</c:v>
                </c:pt>
                <c:pt idx="12">
                  <c:v>MEX</c:v>
                </c:pt>
                <c:pt idx="13">
                  <c:v>SWE</c:v>
                </c:pt>
                <c:pt idx="14">
                  <c:v>SVK</c:v>
                </c:pt>
                <c:pt idx="15">
                  <c:v>LVA</c:v>
                </c:pt>
                <c:pt idx="16">
                  <c:v>KOR</c:v>
                </c:pt>
                <c:pt idx="17">
                  <c:v>OECD</c:v>
                </c:pt>
                <c:pt idx="18">
                  <c:v>NLD</c:v>
                </c:pt>
                <c:pt idx="19">
                  <c:v>BEL</c:v>
                </c:pt>
                <c:pt idx="20">
                  <c:v>CHE</c:v>
                </c:pt>
                <c:pt idx="21">
                  <c:v>FRA</c:v>
                </c:pt>
                <c:pt idx="22">
                  <c:v>DEU</c:v>
                </c:pt>
                <c:pt idx="23">
                  <c:v>FIN</c:v>
                </c:pt>
                <c:pt idx="24">
                  <c:v>CZE</c:v>
                </c:pt>
                <c:pt idx="25">
                  <c:v>AUT</c:v>
                </c:pt>
                <c:pt idx="26">
                  <c:v>NOR</c:v>
                </c:pt>
                <c:pt idx="27">
                  <c:v>IRL</c:v>
                </c:pt>
                <c:pt idx="28">
                  <c:v>LTU</c:v>
                </c:pt>
                <c:pt idx="29">
                  <c:v>USA</c:v>
                </c:pt>
                <c:pt idx="30">
                  <c:v>SVN</c:v>
                </c:pt>
                <c:pt idx="31">
                  <c:v>PRT</c:v>
                </c:pt>
                <c:pt idx="32">
                  <c:v>POL</c:v>
                </c:pt>
                <c:pt idx="33">
                  <c:v>ESP</c:v>
                </c:pt>
                <c:pt idx="34">
                  <c:v>ITA</c:v>
                </c:pt>
                <c:pt idx="35">
                  <c:v>GRC</c:v>
                </c:pt>
                <c:pt idx="37">
                  <c:v>CRI</c:v>
                </c:pt>
                <c:pt idx="38">
                  <c:v>BRA</c:v>
                </c:pt>
                <c:pt idx="39">
                  <c:v>ROU</c:v>
                </c:pt>
              </c:strCache>
            </c:strRef>
          </c:cat>
          <c:val>
            <c:numRef>
              <c:f>'Graph - by age group'!$F$34:$F$73</c:f>
              <c:numCache>
                <c:formatCode>General</c:formatCode>
                <c:ptCount val="40"/>
                <c:pt idx="0">
                  <c:v>0.47983978638184244</c:v>
                </c:pt>
                <c:pt idx="1">
                  <c:v>0.54766976927110644</c:v>
                </c:pt>
                <c:pt idx="2">
                  <c:v>0.57568169170840289</c:v>
                </c:pt>
                <c:pt idx="3">
                  <c:v>0.4644721577726218</c:v>
                </c:pt>
                <c:pt idx="4">
                  <c:v>0.60663461538461538</c:v>
                </c:pt>
                <c:pt idx="5">
                  <c:v>0.47560604909187626</c:v>
                </c:pt>
                <c:pt idx="6">
                  <c:v>0.5524016079274563</c:v>
                </c:pt>
                <c:pt idx="7">
                  <c:v>0.55138659601661522</c:v>
                </c:pt>
                <c:pt idx="8">
                  <c:v>0.5067567567567568</c:v>
                </c:pt>
                <c:pt idx="9">
                  <c:v>0.54986056351572266</c:v>
                </c:pt>
                <c:pt idx="10">
                  <c:v>0.5689338235294118</c:v>
                </c:pt>
                <c:pt idx="11">
                  <c:v>0.51617451241481949</c:v>
                </c:pt>
                <c:pt idx="12">
                  <c:v>0.56217341231189977</c:v>
                </c:pt>
                <c:pt idx="13">
                  <c:v>0.53559879344547401</c:v>
                </c:pt>
                <c:pt idx="14">
                  <c:v>0.54967366389765793</c:v>
                </c:pt>
                <c:pt idx="15">
                  <c:v>0.52040066519704531</c:v>
                </c:pt>
                <c:pt idx="16">
                  <c:v>0.70468064651805562</c:v>
                </c:pt>
                <c:pt idx="17">
                  <c:v>0.54909986103774278</c:v>
                </c:pt>
                <c:pt idx="18">
                  <c:v>0.49248673088264205</c:v>
                </c:pt>
                <c:pt idx="19">
                  <c:v>0.53246513913631055</c:v>
                </c:pt>
                <c:pt idx="20">
                  <c:v>0.56649569518226783</c:v>
                </c:pt>
                <c:pt idx="21">
                  <c:v>0.55408491816794236</c:v>
                </c:pt>
                <c:pt idx="22">
                  <c:v>0.53979968371112286</c:v>
                </c:pt>
                <c:pt idx="23">
                  <c:v>0.52196088432037979</c:v>
                </c:pt>
                <c:pt idx="24">
                  <c:v>0.57314152587934375</c:v>
                </c:pt>
                <c:pt idx="25">
                  <c:v>0.48995353509983675</c:v>
                </c:pt>
                <c:pt idx="26">
                  <c:v>0.57659340659340663</c:v>
                </c:pt>
                <c:pt idx="27">
                  <c:v>0.57627476263040678</c:v>
                </c:pt>
                <c:pt idx="28">
                  <c:v>0.52923874762955225</c:v>
                </c:pt>
                <c:pt idx="29">
                  <c:v>0.57774000843656181</c:v>
                </c:pt>
                <c:pt idx="30">
                  <c:v>0.67150228071487328</c:v>
                </c:pt>
                <c:pt idx="31">
                  <c:v>0.56004039789970139</c:v>
                </c:pt>
                <c:pt idx="32">
                  <c:v>0.60234716157205237</c:v>
                </c:pt>
                <c:pt idx="33">
                  <c:v>0.47959704225579008</c:v>
                </c:pt>
                <c:pt idx="34">
                  <c:v>0.49054410079448291</c:v>
                </c:pt>
                <c:pt idx="35">
                  <c:v>0.6162840042729415</c:v>
                </c:pt>
                <c:pt idx="37">
                  <c:v>0.56737833866367016</c:v>
                </c:pt>
                <c:pt idx="38">
                  <c:v>0.5328639899255817</c:v>
                </c:pt>
                <c:pt idx="39">
                  <c:v>0.69112303166637823</c:v>
                </c:pt>
              </c:numCache>
            </c:numRef>
          </c:val>
          <c:extLst>
            <c:ext xmlns:c16="http://schemas.microsoft.com/office/drawing/2014/chart" uri="{C3380CC4-5D6E-409C-BE32-E72D297353CC}">
              <c16:uniqueId val="{00000001-E24B-4192-9E1F-2EB6FA2BB2C7}"/>
            </c:ext>
          </c:extLst>
        </c:ser>
        <c:ser>
          <c:idx val="2"/>
          <c:order val="2"/>
          <c:tx>
            <c:strRef>
              <c:f>'Graph - by age group'!$G$33</c:f>
              <c:strCache>
                <c:ptCount val="1"/>
                <c:pt idx="0">
                  <c:v>55 years  or older</c:v>
                </c:pt>
              </c:strCache>
            </c:strRef>
          </c:tx>
          <c:spPr>
            <a:solidFill>
              <a:schemeClr val="accent3"/>
            </a:solidFill>
          </c:spPr>
          <c:invertIfNegative val="0"/>
          <c:dPt>
            <c:idx val="16"/>
            <c:invertIfNegative val="0"/>
            <c:bubble3D val="0"/>
            <c:spPr>
              <a:solidFill>
                <a:schemeClr val="accent3">
                  <a:lumMod val="60000"/>
                  <a:lumOff val="40000"/>
                </a:schemeClr>
              </a:solidFill>
            </c:spPr>
            <c:extLst>
              <c:ext xmlns:c16="http://schemas.microsoft.com/office/drawing/2014/chart" uri="{C3380CC4-5D6E-409C-BE32-E72D297353CC}">
                <c16:uniqueId val="{00000012-ADE0-418D-9FE8-1CAF07BE5BC0}"/>
              </c:ext>
            </c:extLst>
          </c:dPt>
          <c:dPt>
            <c:idx val="17"/>
            <c:invertIfNegative val="0"/>
            <c:bubble3D val="0"/>
            <c:extLst>
              <c:ext xmlns:c16="http://schemas.microsoft.com/office/drawing/2014/chart" uri="{C3380CC4-5D6E-409C-BE32-E72D297353CC}">
                <c16:uniqueId val="{00000015-E24B-4192-9E1F-2EB6FA2BB2C7}"/>
              </c:ext>
            </c:extLst>
          </c:dPt>
          <c:cat>
            <c:strRef>
              <c:f>'Graph - by age group'!$D$34:$D$73</c:f>
              <c:strCache>
                <c:ptCount val="40"/>
                <c:pt idx="0">
                  <c:v>ISR</c:v>
                </c:pt>
                <c:pt idx="1">
                  <c:v>TUR</c:v>
                </c:pt>
                <c:pt idx="2">
                  <c:v>HUN</c:v>
                </c:pt>
                <c:pt idx="3">
                  <c:v>DNK</c:v>
                </c:pt>
                <c:pt idx="4">
                  <c:v>LUX</c:v>
                </c:pt>
                <c:pt idx="5">
                  <c:v>NZL</c:v>
                </c:pt>
                <c:pt idx="6">
                  <c:v>JPN</c:v>
                </c:pt>
                <c:pt idx="7">
                  <c:v>CAN</c:v>
                </c:pt>
                <c:pt idx="8">
                  <c:v>GBR</c:v>
                </c:pt>
                <c:pt idx="9">
                  <c:v>COL</c:v>
                </c:pt>
                <c:pt idx="10">
                  <c:v>AUS</c:v>
                </c:pt>
                <c:pt idx="11">
                  <c:v>EST</c:v>
                </c:pt>
                <c:pt idx="12">
                  <c:v>MEX</c:v>
                </c:pt>
                <c:pt idx="13">
                  <c:v>SWE</c:v>
                </c:pt>
                <c:pt idx="14">
                  <c:v>SVK</c:v>
                </c:pt>
                <c:pt idx="15">
                  <c:v>LVA</c:v>
                </c:pt>
                <c:pt idx="16">
                  <c:v>KOR</c:v>
                </c:pt>
                <c:pt idx="17">
                  <c:v>OECD</c:v>
                </c:pt>
                <c:pt idx="18">
                  <c:v>NLD</c:v>
                </c:pt>
                <c:pt idx="19">
                  <c:v>BEL</c:v>
                </c:pt>
                <c:pt idx="20">
                  <c:v>CHE</c:v>
                </c:pt>
                <c:pt idx="21">
                  <c:v>FRA</c:v>
                </c:pt>
                <c:pt idx="22">
                  <c:v>DEU</c:v>
                </c:pt>
                <c:pt idx="23">
                  <c:v>FIN</c:v>
                </c:pt>
                <c:pt idx="24">
                  <c:v>CZE</c:v>
                </c:pt>
                <c:pt idx="25">
                  <c:v>AUT</c:v>
                </c:pt>
                <c:pt idx="26">
                  <c:v>NOR</c:v>
                </c:pt>
                <c:pt idx="27">
                  <c:v>IRL</c:v>
                </c:pt>
                <c:pt idx="28">
                  <c:v>LTU</c:v>
                </c:pt>
                <c:pt idx="29">
                  <c:v>USA</c:v>
                </c:pt>
                <c:pt idx="30">
                  <c:v>SVN</c:v>
                </c:pt>
                <c:pt idx="31">
                  <c:v>PRT</c:v>
                </c:pt>
                <c:pt idx="32">
                  <c:v>POL</c:v>
                </c:pt>
                <c:pt idx="33">
                  <c:v>ESP</c:v>
                </c:pt>
                <c:pt idx="34">
                  <c:v>ITA</c:v>
                </c:pt>
                <c:pt idx="35">
                  <c:v>GRC</c:v>
                </c:pt>
                <c:pt idx="37">
                  <c:v>CRI</c:v>
                </c:pt>
                <c:pt idx="38">
                  <c:v>BRA</c:v>
                </c:pt>
                <c:pt idx="39">
                  <c:v>ROU</c:v>
                </c:pt>
              </c:strCache>
            </c:strRef>
          </c:cat>
          <c:val>
            <c:numRef>
              <c:f>'Graph - by age group'!$G$34:$G$73</c:f>
              <c:numCache>
                <c:formatCode>General</c:formatCode>
                <c:ptCount val="40"/>
                <c:pt idx="0">
                  <c:v>0.19176680017801512</c:v>
                </c:pt>
                <c:pt idx="1">
                  <c:v>0.13383259045621396</c:v>
                </c:pt>
                <c:pt idx="2">
                  <c:v>0.11835698386199221</c:v>
                </c:pt>
                <c:pt idx="3">
                  <c:v>0.24083526682134571</c:v>
                </c:pt>
                <c:pt idx="4">
                  <c:v>0.10490384615384615</c:v>
                </c:pt>
                <c:pt idx="5">
                  <c:v>0.24135572611900599</c:v>
                </c:pt>
                <c:pt idx="6">
                  <c:v>0.17816210152379172</c:v>
                </c:pt>
                <c:pt idx="7">
                  <c:v>0.19894291191820215</c:v>
                </c:pt>
                <c:pt idx="8">
                  <c:v>0.24579124579124578</c:v>
                </c:pt>
                <c:pt idx="9">
                  <c:v>0.21254447543032984</c:v>
                </c:pt>
                <c:pt idx="10">
                  <c:v>0.19459724679345422</c:v>
                </c:pt>
                <c:pt idx="11">
                  <c:v>0.25291767838959817</c:v>
                </c:pt>
                <c:pt idx="12">
                  <c:v>0.21079916621984765</c:v>
                </c:pt>
                <c:pt idx="13">
                  <c:v>0.23772385119160847</c:v>
                </c:pt>
                <c:pt idx="14">
                  <c:v>0.22789959084796524</c:v>
                </c:pt>
                <c:pt idx="15">
                  <c:v>0.26611749236183624</c:v>
                </c:pt>
                <c:pt idx="16">
                  <c:v>8.5809349275971877E-2</c:v>
                </c:pt>
                <c:pt idx="17">
                  <c:v>0.26065352590291829</c:v>
                </c:pt>
                <c:pt idx="18">
                  <c:v>0.32301946137212501</c:v>
                </c:pt>
                <c:pt idx="19">
                  <c:v>0.28805516309355611</c:v>
                </c:pt>
                <c:pt idx="20">
                  <c:v>0.25486963424314585</c:v>
                </c:pt>
                <c:pt idx="21">
                  <c:v>0.27704802968013637</c:v>
                </c:pt>
                <c:pt idx="22">
                  <c:v>0.29388508170795996</c:v>
                </c:pt>
                <c:pt idx="23">
                  <c:v>0.31227808619573533</c:v>
                </c:pt>
                <c:pt idx="24">
                  <c:v>0.26803082387057886</c:v>
                </c:pt>
                <c:pt idx="25">
                  <c:v>0.35145883042404452</c:v>
                </c:pt>
                <c:pt idx="26">
                  <c:v>0.26532967032967031</c:v>
                </c:pt>
                <c:pt idx="27">
                  <c:v>0.26784667682569452</c:v>
                </c:pt>
                <c:pt idx="28">
                  <c:v>0.31533728085452223</c:v>
                </c:pt>
                <c:pt idx="29">
                  <c:v>0.31043582562499372</c:v>
                </c:pt>
                <c:pt idx="30">
                  <c:v>0.24863530995289015</c:v>
                </c:pt>
                <c:pt idx="31">
                  <c:v>0.36475773516823468</c:v>
                </c:pt>
                <c:pt idx="32">
                  <c:v>0.32257344184200082</c:v>
                </c:pt>
                <c:pt idx="33">
                  <c:v>0.46605950929799217</c:v>
                </c:pt>
                <c:pt idx="34">
                  <c:v>0.48475519378273185</c:v>
                </c:pt>
                <c:pt idx="35">
                  <c:v>0.36614132900185842</c:v>
                </c:pt>
                <c:pt idx="37">
                  <c:v>0.18186532976056705</c:v>
                </c:pt>
                <c:pt idx="38">
                  <c:v>0.32568162449994298</c:v>
                </c:pt>
                <c:pt idx="39">
                  <c:v>0.21330103247389975</c:v>
                </c:pt>
              </c:numCache>
            </c:numRef>
          </c:val>
          <c:extLst>
            <c:ext xmlns:c16="http://schemas.microsoft.com/office/drawing/2014/chart" uri="{C3380CC4-5D6E-409C-BE32-E72D297353CC}">
              <c16:uniqueId val="{00000002-E24B-4192-9E1F-2EB6FA2BB2C7}"/>
            </c:ext>
          </c:extLst>
        </c:ser>
        <c:dLbls>
          <c:showLegendKey val="0"/>
          <c:showVal val="0"/>
          <c:showCatName val="0"/>
          <c:showSerName val="0"/>
          <c:showPercent val="0"/>
          <c:showBubbleSize val="0"/>
        </c:dLbls>
        <c:gapWidth val="150"/>
        <c:overlap val="100"/>
        <c:axId val="187174912"/>
        <c:axId val="187176448"/>
      </c:barChart>
      <c:catAx>
        <c:axId val="187174912"/>
        <c:scaling>
          <c:orientation val="minMax"/>
        </c:scaling>
        <c:delete val="0"/>
        <c:axPos val="b"/>
        <c:numFmt formatCode="General" sourceLinked="0"/>
        <c:majorTickMark val="out"/>
        <c:minorTickMark val="none"/>
        <c:tickLblPos val="nextTo"/>
        <c:txPr>
          <a:bodyPr rot="-3480000"/>
          <a:lstStyle/>
          <a:p>
            <a:pPr>
              <a:defRPr sz="900"/>
            </a:pPr>
            <a:endParaRPr lang="en-US"/>
          </a:p>
        </c:txPr>
        <c:crossAx val="187176448"/>
        <c:crosses val="autoZero"/>
        <c:auto val="1"/>
        <c:lblAlgn val="ctr"/>
        <c:lblOffset val="100"/>
        <c:noMultiLvlLbl val="0"/>
      </c:catAx>
      <c:valAx>
        <c:axId val="187176448"/>
        <c:scaling>
          <c:orientation val="minMax"/>
        </c:scaling>
        <c:delete val="0"/>
        <c:axPos val="l"/>
        <c:majorGridlines/>
        <c:numFmt formatCode="0%" sourceLinked="1"/>
        <c:majorTickMark val="out"/>
        <c:minorTickMark val="none"/>
        <c:tickLblPos val="nextTo"/>
        <c:txPr>
          <a:bodyPr/>
          <a:lstStyle/>
          <a:p>
            <a:pPr>
              <a:defRPr sz="800"/>
            </a:pPr>
            <a:endParaRPr lang="en-US"/>
          </a:p>
        </c:txPr>
        <c:crossAx val="187174912"/>
        <c:crosses val="autoZero"/>
        <c:crossBetween val="between"/>
      </c:valAx>
    </c:plotArea>
    <c:legend>
      <c:legendPos val="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8770450494395642E-2"/>
          <c:y val="0.11627356331273894"/>
          <c:w val="0.92536521708059916"/>
          <c:h val="0.77676044110079467"/>
        </c:manualLayout>
      </c:layout>
      <c:barChart>
        <c:barDir val="col"/>
        <c:grouping val="stacked"/>
        <c:varyColors val="0"/>
        <c:ser>
          <c:idx val="0"/>
          <c:order val="0"/>
          <c:tx>
            <c:strRef>
              <c:f>'Graph - by age group'!$E$33</c:f>
              <c:strCache>
                <c:ptCount val="1"/>
                <c:pt idx="0">
                  <c:v>18-34 years old</c:v>
                </c:pt>
              </c:strCache>
            </c:strRef>
          </c:tx>
          <c:spPr>
            <a:solidFill>
              <a:srgbClr val="4F81BD"/>
            </a:solidFill>
            <a:ln w="6350" cmpd="sng">
              <a:solidFill>
                <a:srgbClr val="000000"/>
              </a:solidFill>
            </a:ln>
            <a:effectLst/>
          </c:spPr>
          <c:invertIfNegative val="0"/>
          <c:cat>
            <c:strRef>
              <c:f>'Graph - by age group'!$D$34:$D$73</c:f>
              <c:strCache>
                <c:ptCount val="40"/>
                <c:pt idx="0">
                  <c:v>ISR</c:v>
                </c:pt>
                <c:pt idx="1">
                  <c:v>TUR</c:v>
                </c:pt>
                <c:pt idx="2">
                  <c:v>HUN</c:v>
                </c:pt>
                <c:pt idx="3">
                  <c:v>DNK</c:v>
                </c:pt>
                <c:pt idx="4">
                  <c:v>LUX</c:v>
                </c:pt>
                <c:pt idx="5">
                  <c:v>NZL</c:v>
                </c:pt>
                <c:pt idx="6">
                  <c:v>JPN</c:v>
                </c:pt>
                <c:pt idx="7">
                  <c:v>CAN</c:v>
                </c:pt>
                <c:pt idx="8">
                  <c:v>GBR</c:v>
                </c:pt>
                <c:pt idx="9">
                  <c:v>COL</c:v>
                </c:pt>
                <c:pt idx="10">
                  <c:v>AUS</c:v>
                </c:pt>
                <c:pt idx="11">
                  <c:v>EST</c:v>
                </c:pt>
                <c:pt idx="12">
                  <c:v>MEX</c:v>
                </c:pt>
                <c:pt idx="13">
                  <c:v>SWE</c:v>
                </c:pt>
                <c:pt idx="14">
                  <c:v>SVK</c:v>
                </c:pt>
                <c:pt idx="15">
                  <c:v>LVA</c:v>
                </c:pt>
                <c:pt idx="16">
                  <c:v>KOR</c:v>
                </c:pt>
                <c:pt idx="17">
                  <c:v>OECD</c:v>
                </c:pt>
                <c:pt idx="18">
                  <c:v>NLD</c:v>
                </c:pt>
                <c:pt idx="19">
                  <c:v>BEL</c:v>
                </c:pt>
                <c:pt idx="20">
                  <c:v>CHE</c:v>
                </c:pt>
                <c:pt idx="21">
                  <c:v>FRA</c:v>
                </c:pt>
                <c:pt idx="22">
                  <c:v>DEU</c:v>
                </c:pt>
                <c:pt idx="23">
                  <c:v>FIN</c:v>
                </c:pt>
                <c:pt idx="24">
                  <c:v>CZE</c:v>
                </c:pt>
                <c:pt idx="25">
                  <c:v>AUT</c:v>
                </c:pt>
                <c:pt idx="26">
                  <c:v>NOR</c:v>
                </c:pt>
                <c:pt idx="27">
                  <c:v>IRL</c:v>
                </c:pt>
                <c:pt idx="28">
                  <c:v>LTU</c:v>
                </c:pt>
                <c:pt idx="29">
                  <c:v>USA</c:v>
                </c:pt>
                <c:pt idx="30">
                  <c:v>SVN</c:v>
                </c:pt>
                <c:pt idx="31">
                  <c:v>PRT</c:v>
                </c:pt>
                <c:pt idx="32">
                  <c:v>POL</c:v>
                </c:pt>
                <c:pt idx="33">
                  <c:v>ESP</c:v>
                </c:pt>
                <c:pt idx="34">
                  <c:v>ITA</c:v>
                </c:pt>
                <c:pt idx="35">
                  <c:v>GRC</c:v>
                </c:pt>
                <c:pt idx="37">
                  <c:v>CRI</c:v>
                </c:pt>
                <c:pt idx="38">
                  <c:v>BRA</c:v>
                </c:pt>
                <c:pt idx="39">
                  <c:v>ROU</c:v>
                </c:pt>
              </c:strCache>
            </c:strRef>
          </c:cat>
          <c:val>
            <c:numRef>
              <c:f>'Graph - by age group'!$E$34:$E$73</c:f>
              <c:numCache>
                <c:formatCode>General</c:formatCode>
                <c:ptCount val="40"/>
                <c:pt idx="0">
                  <c:v>0.32839341344014239</c:v>
                </c:pt>
                <c:pt idx="1">
                  <c:v>0.31849764027267963</c:v>
                </c:pt>
                <c:pt idx="2">
                  <c:v>0.30596132442960489</c:v>
                </c:pt>
                <c:pt idx="3">
                  <c:v>0.2946925754060325</c:v>
                </c:pt>
                <c:pt idx="4">
                  <c:v>0.28846153846153844</c:v>
                </c:pt>
                <c:pt idx="5">
                  <c:v>0.28303822478911772</c:v>
                </c:pt>
                <c:pt idx="6">
                  <c:v>0.26943629054875201</c:v>
                </c:pt>
                <c:pt idx="7">
                  <c:v>0.24967049206518266</c:v>
                </c:pt>
                <c:pt idx="8">
                  <c:v>0.24745199745199745</c:v>
                </c:pt>
                <c:pt idx="9">
                  <c:v>0.23759496105394751</c:v>
                </c:pt>
                <c:pt idx="10">
                  <c:v>0.23646892967713401</c:v>
                </c:pt>
                <c:pt idx="11">
                  <c:v>0.23090780919558235</c:v>
                </c:pt>
                <c:pt idx="12">
                  <c:v>0.22702742146825258</c:v>
                </c:pt>
                <c:pt idx="13">
                  <c:v>0.22667735536291747</c:v>
                </c:pt>
                <c:pt idx="14">
                  <c:v>0.22242674525437686</c:v>
                </c:pt>
                <c:pt idx="15">
                  <c:v>0.21348184244111845</c:v>
                </c:pt>
                <c:pt idx="16">
                  <c:v>0.20951000420597249</c:v>
                </c:pt>
                <c:pt idx="17">
                  <c:v>0.19024661305933893</c:v>
                </c:pt>
                <c:pt idx="18">
                  <c:v>0.18449380774523294</c:v>
                </c:pt>
                <c:pt idx="19">
                  <c:v>0.17947969777013331</c:v>
                </c:pt>
                <c:pt idx="20">
                  <c:v>0.17863467057458632</c:v>
                </c:pt>
                <c:pt idx="21">
                  <c:v>0.1688670521519213</c:v>
                </c:pt>
                <c:pt idx="22">
                  <c:v>0.16631523458091724</c:v>
                </c:pt>
                <c:pt idx="23">
                  <c:v>0.16576102948388488</c:v>
                </c:pt>
                <c:pt idx="24">
                  <c:v>0.15882765025007739</c:v>
                </c:pt>
                <c:pt idx="25">
                  <c:v>0.15858763447611871</c:v>
                </c:pt>
                <c:pt idx="26">
                  <c:v>0.15807692307692309</c:v>
                </c:pt>
                <c:pt idx="27">
                  <c:v>0.15587856054389873</c:v>
                </c:pt>
                <c:pt idx="28">
                  <c:v>0.15542397151592555</c:v>
                </c:pt>
                <c:pt idx="29">
                  <c:v>0.11182416593844442</c:v>
                </c:pt>
                <c:pt idx="30">
                  <c:v>7.9862409332236595E-2</c:v>
                </c:pt>
                <c:pt idx="31">
                  <c:v>7.5201866932063877E-2</c:v>
                </c:pt>
                <c:pt idx="32">
                  <c:v>7.5079396585946798E-2</c:v>
                </c:pt>
                <c:pt idx="33">
                  <c:v>5.4343448446217704E-2</c:v>
                </c:pt>
                <c:pt idx="34">
                  <c:v>2.4700705422785272E-2</c:v>
                </c:pt>
                <c:pt idx="35">
                  <c:v>1.7574666725200111E-2</c:v>
                </c:pt>
                <c:pt idx="37">
                  <c:v>0.25075633157576283</c:v>
                </c:pt>
                <c:pt idx="38">
                  <c:v>0.14145438557447523</c:v>
                </c:pt>
                <c:pt idx="39">
                  <c:v>9.5575935859721989E-2</c:v>
                </c:pt>
              </c:numCache>
            </c:numRef>
          </c:val>
          <c:extLst>
            <c:ext xmlns:c16="http://schemas.microsoft.com/office/drawing/2014/chart" uri="{C3380CC4-5D6E-409C-BE32-E72D297353CC}">
              <c16:uniqueId val="{00000004-A017-469F-A700-0E1CD2D10E2E}"/>
            </c:ext>
          </c:extLst>
        </c:ser>
        <c:ser>
          <c:idx val="1"/>
          <c:order val="1"/>
          <c:tx>
            <c:strRef>
              <c:f>'Graph - by age group'!$F$33</c:f>
              <c:strCache>
                <c:ptCount val="1"/>
                <c:pt idx="0">
                  <c:v>35-54 years old</c:v>
                </c:pt>
              </c:strCache>
            </c:strRef>
          </c:tx>
          <c:spPr>
            <a:solidFill>
              <a:srgbClr val="CCCCCC"/>
            </a:solidFill>
            <a:ln w="6350" cmpd="sng">
              <a:solidFill>
                <a:srgbClr val="000000"/>
              </a:solidFill>
            </a:ln>
            <a:effectLst/>
          </c:spPr>
          <c:invertIfNegative val="0"/>
          <c:cat>
            <c:strRef>
              <c:f>'Graph - by age group'!$D$34:$D$73</c:f>
              <c:strCache>
                <c:ptCount val="40"/>
                <c:pt idx="0">
                  <c:v>ISR</c:v>
                </c:pt>
                <c:pt idx="1">
                  <c:v>TUR</c:v>
                </c:pt>
                <c:pt idx="2">
                  <c:v>HUN</c:v>
                </c:pt>
                <c:pt idx="3">
                  <c:v>DNK</c:v>
                </c:pt>
                <c:pt idx="4">
                  <c:v>LUX</c:v>
                </c:pt>
                <c:pt idx="5">
                  <c:v>NZL</c:v>
                </c:pt>
                <c:pt idx="6">
                  <c:v>JPN</c:v>
                </c:pt>
                <c:pt idx="7">
                  <c:v>CAN</c:v>
                </c:pt>
                <c:pt idx="8">
                  <c:v>GBR</c:v>
                </c:pt>
                <c:pt idx="9">
                  <c:v>COL</c:v>
                </c:pt>
                <c:pt idx="10">
                  <c:v>AUS</c:v>
                </c:pt>
                <c:pt idx="11">
                  <c:v>EST</c:v>
                </c:pt>
                <c:pt idx="12">
                  <c:v>MEX</c:v>
                </c:pt>
                <c:pt idx="13">
                  <c:v>SWE</c:v>
                </c:pt>
                <c:pt idx="14">
                  <c:v>SVK</c:v>
                </c:pt>
                <c:pt idx="15">
                  <c:v>LVA</c:v>
                </c:pt>
                <c:pt idx="16">
                  <c:v>KOR</c:v>
                </c:pt>
                <c:pt idx="17">
                  <c:v>OECD</c:v>
                </c:pt>
                <c:pt idx="18">
                  <c:v>NLD</c:v>
                </c:pt>
                <c:pt idx="19">
                  <c:v>BEL</c:v>
                </c:pt>
                <c:pt idx="20">
                  <c:v>CHE</c:v>
                </c:pt>
                <c:pt idx="21">
                  <c:v>FRA</c:v>
                </c:pt>
                <c:pt idx="22">
                  <c:v>DEU</c:v>
                </c:pt>
                <c:pt idx="23">
                  <c:v>FIN</c:v>
                </c:pt>
                <c:pt idx="24">
                  <c:v>CZE</c:v>
                </c:pt>
                <c:pt idx="25">
                  <c:v>AUT</c:v>
                </c:pt>
                <c:pt idx="26">
                  <c:v>NOR</c:v>
                </c:pt>
                <c:pt idx="27">
                  <c:v>IRL</c:v>
                </c:pt>
                <c:pt idx="28">
                  <c:v>LTU</c:v>
                </c:pt>
                <c:pt idx="29">
                  <c:v>USA</c:v>
                </c:pt>
                <c:pt idx="30">
                  <c:v>SVN</c:v>
                </c:pt>
                <c:pt idx="31">
                  <c:v>PRT</c:v>
                </c:pt>
                <c:pt idx="32">
                  <c:v>POL</c:v>
                </c:pt>
                <c:pt idx="33">
                  <c:v>ESP</c:v>
                </c:pt>
                <c:pt idx="34">
                  <c:v>ITA</c:v>
                </c:pt>
                <c:pt idx="35">
                  <c:v>GRC</c:v>
                </c:pt>
                <c:pt idx="37">
                  <c:v>CRI</c:v>
                </c:pt>
                <c:pt idx="38">
                  <c:v>BRA</c:v>
                </c:pt>
                <c:pt idx="39">
                  <c:v>ROU</c:v>
                </c:pt>
              </c:strCache>
            </c:strRef>
          </c:cat>
          <c:val>
            <c:numRef>
              <c:f>'Graph - by age group'!$F$34:$F$73</c:f>
              <c:numCache>
                <c:formatCode>General</c:formatCode>
                <c:ptCount val="40"/>
                <c:pt idx="0">
                  <c:v>0.47983978638184244</c:v>
                </c:pt>
                <c:pt idx="1">
                  <c:v>0.54766976927110644</c:v>
                </c:pt>
                <c:pt idx="2">
                  <c:v>0.57568169170840289</c:v>
                </c:pt>
                <c:pt idx="3">
                  <c:v>0.4644721577726218</c:v>
                </c:pt>
                <c:pt idx="4">
                  <c:v>0.60663461538461538</c:v>
                </c:pt>
                <c:pt idx="5">
                  <c:v>0.47560604909187626</c:v>
                </c:pt>
                <c:pt idx="6">
                  <c:v>0.5524016079274563</c:v>
                </c:pt>
                <c:pt idx="7">
                  <c:v>0.55138659601661522</c:v>
                </c:pt>
                <c:pt idx="8">
                  <c:v>0.5067567567567568</c:v>
                </c:pt>
                <c:pt idx="9">
                  <c:v>0.54986056351572266</c:v>
                </c:pt>
                <c:pt idx="10">
                  <c:v>0.5689338235294118</c:v>
                </c:pt>
                <c:pt idx="11">
                  <c:v>0.51617451241481949</c:v>
                </c:pt>
                <c:pt idx="12">
                  <c:v>0.56217341231189977</c:v>
                </c:pt>
                <c:pt idx="13">
                  <c:v>0.53559879344547401</c:v>
                </c:pt>
                <c:pt idx="14">
                  <c:v>0.54967366389765793</c:v>
                </c:pt>
                <c:pt idx="15">
                  <c:v>0.52040066519704531</c:v>
                </c:pt>
                <c:pt idx="16">
                  <c:v>0.70468064651805562</c:v>
                </c:pt>
                <c:pt idx="17">
                  <c:v>0.54909986103774278</c:v>
                </c:pt>
                <c:pt idx="18">
                  <c:v>0.49248673088264205</c:v>
                </c:pt>
                <c:pt idx="19">
                  <c:v>0.53246513913631055</c:v>
                </c:pt>
                <c:pt idx="20">
                  <c:v>0.56649569518226783</c:v>
                </c:pt>
                <c:pt idx="21">
                  <c:v>0.55408491816794236</c:v>
                </c:pt>
                <c:pt idx="22">
                  <c:v>0.53979968371112286</c:v>
                </c:pt>
                <c:pt idx="23">
                  <c:v>0.52196088432037979</c:v>
                </c:pt>
                <c:pt idx="24">
                  <c:v>0.57314152587934375</c:v>
                </c:pt>
                <c:pt idx="25">
                  <c:v>0.48995353509983675</c:v>
                </c:pt>
                <c:pt idx="26">
                  <c:v>0.57659340659340663</c:v>
                </c:pt>
                <c:pt idx="27">
                  <c:v>0.57627476263040678</c:v>
                </c:pt>
                <c:pt idx="28">
                  <c:v>0.52923874762955225</c:v>
                </c:pt>
                <c:pt idx="29">
                  <c:v>0.57774000843656181</c:v>
                </c:pt>
                <c:pt idx="30">
                  <c:v>0.67150228071487328</c:v>
                </c:pt>
                <c:pt idx="31">
                  <c:v>0.56004039789970139</c:v>
                </c:pt>
                <c:pt idx="32">
                  <c:v>0.60234716157205237</c:v>
                </c:pt>
                <c:pt idx="33">
                  <c:v>0.47959704225579008</c:v>
                </c:pt>
                <c:pt idx="34">
                  <c:v>0.49054410079448291</c:v>
                </c:pt>
                <c:pt idx="35">
                  <c:v>0.6162840042729415</c:v>
                </c:pt>
                <c:pt idx="37">
                  <c:v>0.56737833866367016</c:v>
                </c:pt>
                <c:pt idx="38">
                  <c:v>0.5328639899255817</c:v>
                </c:pt>
                <c:pt idx="39">
                  <c:v>0.69112303166637823</c:v>
                </c:pt>
              </c:numCache>
            </c:numRef>
          </c:val>
          <c:extLst>
            <c:ext xmlns:c16="http://schemas.microsoft.com/office/drawing/2014/chart" uri="{C3380CC4-5D6E-409C-BE32-E72D297353CC}">
              <c16:uniqueId val="{00000006-A017-469F-A700-0E1CD2D10E2E}"/>
            </c:ext>
          </c:extLst>
        </c:ser>
        <c:ser>
          <c:idx val="2"/>
          <c:order val="2"/>
          <c:tx>
            <c:strRef>
              <c:f>'Graph - by age group'!$G$33</c:f>
              <c:strCache>
                <c:ptCount val="1"/>
                <c:pt idx="0">
                  <c:v>55 years  or older</c:v>
                </c:pt>
              </c:strCache>
            </c:strRef>
          </c:tx>
          <c:spPr>
            <a:solidFill>
              <a:srgbClr val="A7B9E3"/>
            </a:solidFill>
            <a:ln w="6350" cmpd="sng">
              <a:solidFill>
                <a:srgbClr val="000000"/>
              </a:solidFill>
            </a:ln>
            <a:effectLst/>
          </c:spPr>
          <c:invertIfNegative val="0"/>
          <c:cat>
            <c:strRef>
              <c:f>'Graph - by age group'!$D$34:$D$73</c:f>
              <c:strCache>
                <c:ptCount val="40"/>
                <c:pt idx="0">
                  <c:v>ISR</c:v>
                </c:pt>
                <c:pt idx="1">
                  <c:v>TUR</c:v>
                </c:pt>
                <c:pt idx="2">
                  <c:v>HUN</c:v>
                </c:pt>
                <c:pt idx="3">
                  <c:v>DNK</c:v>
                </c:pt>
                <c:pt idx="4">
                  <c:v>LUX</c:v>
                </c:pt>
                <c:pt idx="5">
                  <c:v>NZL</c:v>
                </c:pt>
                <c:pt idx="6">
                  <c:v>JPN</c:v>
                </c:pt>
                <c:pt idx="7">
                  <c:v>CAN</c:v>
                </c:pt>
                <c:pt idx="8">
                  <c:v>GBR</c:v>
                </c:pt>
                <c:pt idx="9">
                  <c:v>COL</c:v>
                </c:pt>
                <c:pt idx="10">
                  <c:v>AUS</c:v>
                </c:pt>
                <c:pt idx="11">
                  <c:v>EST</c:v>
                </c:pt>
                <c:pt idx="12">
                  <c:v>MEX</c:v>
                </c:pt>
                <c:pt idx="13">
                  <c:v>SWE</c:v>
                </c:pt>
                <c:pt idx="14">
                  <c:v>SVK</c:v>
                </c:pt>
                <c:pt idx="15">
                  <c:v>LVA</c:v>
                </c:pt>
                <c:pt idx="16">
                  <c:v>KOR</c:v>
                </c:pt>
                <c:pt idx="17">
                  <c:v>OECD</c:v>
                </c:pt>
                <c:pt idx="18">
                  <c:v>NLD</c:v>
                </c:pt>
                <c:pt idx="19">
                  <c:v>BEL</c:v>
                </c:pt>
                <c:pt idx="20">
                  <c:v>CHE</c:v>
                </c:pt>
                <c:pt idx="21">
                  <c:v>FRA</c:v>
                </c:pt>
                <c:pt idx="22">
                  <c:v>DEU</c:v>
                </c:pt>
                <c:pt idx="23">
                  <c:v>FIN</c:v>
                </c:pt>
                <c:pt idx="24">
                  <c:v>CZE</c:v>
                </c:pt>
                <c:pt idx="25">
                  <c:v>AUT</c:v>
                </c:pt>
                <c:pt idx="26">
                  <c:v>NOR</c:v>
                </c:pt>
                <c:pt idx="27">
                  <c:v>IRL</c:v>
                </c:pt>
                <c:pt idx="28">
                  <c:v>LTU</c:v>
                </c:pt>
                <c:pt idx="29">
                  <c:v>USA</c:v>
                </c:pt>
                <c:pt idx="30">
                  <c:v>SVN</c:v>
                </c:pt>
                <c:pt idx="31">
                  <c:v>PRT</c:v>
                </c:pt>
                <c:pt idx="32">
                  <c:v>POL</c:v>
                </c:pt>
                <c:pt idx="33">
                  <c:v>ESP</c:v>
                </c:pt>
                <c:pt idx="34">
                  <c:v>ITA</c:v>
                </c:pt>
                <c:pt idx="35">
                  <c:v>GRC</c:v>
                </c:pt>
                <c:pt idx="37">
                  <c:v>CRI</c:v>
                </c:pt>
                <c:pt idx="38">
                  <c:v>BRA</c:v>
                </c:pt>
                <c:pt idx="39">
                  <c:v>ROU</c:v>
                </c:pt>
              </c:strCache>
            </c:strRef>
          </c:cat>
          <c:val>
            <c:numRef>
              <c:f>'Graph - by age group'!$G$34:$G$73</c:f>
              <c:numCache>
                <c:formatCode>General</c:formatCode>
                <c:ptCount val="40"/>
                <c:pt idx="0">
                  <c:v>0.19176680017801512</c:v>
                </c:pt>
                <c:pt idx="1">
                  <c:v>0.13383259045621396</c:v>
                </c:pt>
                <c:pt idx="2">
                  <c:v>0.11835698386199221</c:v>
                </c:pt>
                <c:pt idx="3">
                  <c:v>0.24083526682134571</c:v>
                </c:pt>
                <c:pt idx="4">
                  <c:v>0.10490384615384615</c:v>
                </c:pt>
                <c:pt idx="5">
                  <c:v>0.24135572611900599</c:v>
                </c:pt>
                <c:pt idx="6">
                  <c:v>0.17816210152379172</c:v>
                </c:pt>
                <c:pt idx="7">
                  <c:v>0.19894291191820215</c:v>
                </c:pt>
                <c:pt idx="8">
                  <c:v>0.24579124579124578</c:v>
                </c:pt>
                <c:pt idx="9">
                  <c:v>0.21254447543032984</c:v>
                </c:pt>
                <c:pt idx="10">
                  <c:v>0.19459724679345422</c:v>
                </c:pt>
                <c:pt idx="11">
                  <c:v>0.25291767838959817</c:v>
                </c:pt>
                <c:pt idx="12">
                  <c:v>0.21079916621984765</c:v>
                </c:pt>
                <c:pt idx="13">
                  <c:v>0.23772385119160847</c:v>
                </c:pt>
                <c:pt idx="14">
                  <c:v>0.22789959084796524</c:v>
                </c:pt>
                <c:pt idx="15">
                  <c:v>0.26611749236183624</c:v>
                </c:pt>
                <c:pt idx="16">
                  <c:v>8.5809349275971877E-2</c:v>
                </c:pt>
                <c:pt idx="17">
                  <c:v>0.26065352590291829</c:v>
                </c:pt>
                <c:pt idx="18">
                  <c:v>0.32301946137212501</c:v>
                </c:pt>
                <c:pt idx="19">
                  <c:v>0.28805516309355611</c:v>
                </c:pt>
                <c:pt idx="20">
                  <c:v>0.25486963424314585</c:v>
                </c:pt>
                <c:pt idx="21">
                  <c:v>0.27704802968013637</c:v>
                </c:pt>
                <c:pt idx="22">
                  <c:v>0.29388508170795996</c:v>
                </c:pt>
                <c:pt idx="23">
                  <c:v>0.31227808619573533</c:v>
                </c:pt>
                <c:pt idx="24">
                  <c:v>0.26803082387057886</c:v>
                </c:pt>
                <c:pt idx="25">
                  <c:v>0.35145883042404452</c:v>
                </c:pt>
                <c:pt idx="26">
                  <c:v>0.26532967032967031</c:v>
                </c:pt>
                <c:pt idx="27">
                  <c:v>0.26784667682569452</c:v>
                </c:pt>
                <c:pt idx="28">
                  <c:v>0.31533728085452223</c:v>
                </c:pt>
                <c:pt idx="29">
                  <c:v>0.31043582562499372</c:v>
                </c:pt>
                <c:pt idx="30">
                  <c:v>0.24863530995289015</c:v>
                </c:pt>
                <c:pt idx="31">
                  <c:v>0.36475773516823468</c:v>
                </c:pt>
                <c:pt idx="32">
                  <c:v>0.32257344184200082</c:v>
                </c:pt>
                <c:pt idx="33">
                  <c:v>0.46605950929799217</c:v>
                </c:pt>
                <c:pt idx="34">
                  <c:v>0.48475519378273185</c:v>
                </c:pt>
                <c:pt idx="35">
                  <c:v>0.36614132900185842</c:v>
                </c:pt>
                <c:pt idx="37">
                  <c:v>0.18186532976056705</c:v>
                </c:pt>
                <c:pt idx="38">
                  <c:v>0.32568162449994298</c:v>
                </c:pt>
                <c:pt idx="39">
                  <c:v>0.21330103247389975</c:v>
                </c:pt>
              </c:numCache>
            </c:numRef>
          </c:val>
          <c:extLst>
            <c:ext xmlns:c16="http://schemas.microsoft.com/office/drawing/2014/chart" uri="{C3380CC4-5D6E-409C-BE32-E72D297353CC}">
              <c16:uniqueId val="{00000008-A017-469F-A700-0E1CD2D10E2E}"/>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1"/>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F4FFFF"/>
        </a:solidFill>
        <a:ln w="9525">
          <a:solidFill>
            <a:srgbClr val="000000"/>
          </a:solidFill>
        </a:ln>
      </c:spPr>
    </c:plotArea>
    <c:legend>
      <c:legendPos val="t"/>
      <c:layout>
        <c:manualLayout>
          <c:xMode val="edge"/>
          <c:yMode val="edge"/>
          <c:x val="6.0006780402449694E-2"/>
          <c:y val="1.8181818181818181E-2"/>
          <c:w val="0.90521631671041125"/>
          <c:h val="6.818181818181817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506780402449689E-2"/>
          <c:y val="0.11574074074074074"/>
          <c:w val="0.89571631671041119"/>
          <c:h val="0.77305628463108778"/>
        </c:manualLayout>
      </c:layout>
      <c:barChart>
        <c:barDir val="col"/>
        <c:grouping val="clustered"/>
        <c:varyColors val="0"/>
        <c:ser>
          <c:idx val="0"/>
          <c:order val="0"/>
          <c:tx>
            <c:strRef>
              <c:f>'3.6'!$B$33</c:f>
              <c:strCache>
                <c:ptCount val="1"/>
                <c:pt idx="0">
                  <c:v>2020</c:v>
                </c:pt>
              </c:strCache>
            </c:strRef>
          </c:tx>
          <c:spPr>
            <a:solidFill>
              <a:srgbClr val="4F81BD"/>
            </a:solidFill>
            <a:ln w="6350" cmpd="sng">
              <a:solidFill>
                <a:srgbClr val="000000"/>
              </a:solidFill>
            </a:ln>
            <a:effectLst/>
          </c:spPr>
          <c:invertIfNegative val="0"/>
          <c:dPt>
            <c:idx val="17"/>
            <c:invertIfNegative val="0"/>
            <c:bubble3D val="0"/>
            <c:spPr>
              <a:solidFill>
                <a:srgbClr val="C00000"/>
              </a:solidFill>
              <a:ln w="6350" cmpd="sng">
                <a:solidFill>
                  <a:srgbClr val="000000"/>
                </a:solidFill>
              </a:ln>
              <a:effectLst/>
            </c:spPr>
            <c:extLst>
              <c:ext xmlns:c16="http://schemas.microsoft.com/office/drawing/2014/chart" uri="{C3380CC4-5D6E-409C-BE32-E72D297353CC}">
                <c16:uniqueId val="{00000001-C1A8-4AAA-BA4C-AC9DB1682B69}"/>
              </c:ext>
            </c:extLst>
          </c:dPt>
          <c:cat>
            <c:strRef>
              <c:f>'3.6'!$A$34:$A$73</c:f>
              <c:strCache>
                <c:ptCount val="40"/>
                <c:pt idx="0">
                  <c:v>ISR</c:v>
                </c:pt>
                <c:pt idx="1">
                  <c:v>TUR</c:v>
                </c:pt>
                <c:pt idx="2">
                  <c:v>HUN</c:v>
                </c:pt>
                <c:pt idx="3">
                  <c:v>DNK</c:v>
                </c:pt>
                <c:pt idx="4">
                  <c:v>LUX</c:v>
                </c:pt>
                <c:pt idx="5">
                  <c:v>NZL</c:v>
                </c:pt>
                <c:pt idx="6">
                  <c:v>JPN</c:v>
                </c:pt>
                <c:pt idx="7">
                  <c:v>CAN</c:v>
                </c:pt>
                <c:pt idx="8">
                  <c:v>GBR</c:v>
                </c:pt>
                <c:pt idx="9">
                  <c:v>COL</c:v>
                </c:pt>
                <c:pt idx="10">
                  <c:v>AUS</c:v>
                </c:pt>
                <c:pt idx="11">
                  <c:v>EST</c:v>
                </c:pt>
                <c:pt idx="12">
                  <c:v>MEX</c:v>
                </c:pt>
                <c:pt idx="13">
                  <c:v>SWE</c:v>
                </c:pt>
                <c:pt idx="14">
                  <c:v>SVK</c:v>
                </c:pt>
                <c:pt idx="15">
                  <c:v>LVA</c:v>
                </c:pt>
                <c:pt idx="16">
                  <c:v>KOR</c:v>
                </c:pt>
                <c:pt idx="17">
                  <c:v>OECD</c:v>
                </c:pt>
                <c:pt idx="18">
                  <c:v>NLD</c:v>
                </c:pt>
                <c:pt idx="19">
                  <c:v>BEL</c:v>
                </c:pt>
                <c:pt idx="20">
                  <c:v>CHE</c:v>
                </c:pt>
                <c:pt idx="21">
                  <c:v>FRA</c:v>
                </c:pt>
                <c:pt idx="22">
                  <c:v>DEU</c:v>
                </c:pt>
                <c:pt idx="23">
                  <c:v>FIN</c:v>
                </c:pt>
                <c:pt idx="24">
                  <c:v>CZE</c:v>
                </c:pt>
                <c:pt idx="25">
                  <c:v>AUT</c:v>
                </c:pt>
                <c:pt idx="26">
                  <c:v>NOR</c:v>
                </c:pt>
                <c:pt idx="27">
                  <c:v>IRL</c:v>
                </c:pt>
                <c:pt idx="28">
                  <c:v>LTU</c:v>
                </c:pt>
                <c:pt idx="29">
                  <c:v>USA</c:v>
                </c:pt>
                <c:pt idx="30">
                  <c:v>SVN</c:v>
                </c:pt>
                <c:pt idx="31">
                  <c:v>PRT</c:v>
                </c:pt>
                <c:pt idx="32">
                  <c:v>POL</c:v>
                </c:pt>
                <c:pt idx="33">
                  <c:v>ESP</c:v>
                </c:pt>
                <c:pt idx="34">
                  <c:v>ITA</c:v>
                </c:pt>
                <c:pt idx="35">
                  <c:v>GRC</c:v>
                </c:pt>
                <c:pt idx="37">
                  <c:v>CRI</c:v>
                </c:pt>
                <c:pt idx="38">
                  <c:v>BRA</c:v>
                </c:pt>
                <c:pt idx="39">
                  <c:v>ROU</c:v>
                </c:pt>
              </c:strCache>
            </c:strRef>
          </c:cat>
          <c:val>
            <c:numRef>
              <c:f>'3.6'!$B$34:$B$73</c:f>
              <c:numCache>
                <c:formatCode>0.00</c:formatCode>
                <c:ptCount val="40"/>
                <c:pt idx="0">
                  <c:v>32.839341344014237</c:v>
                </c:pt>
                <c:pt idx="1">
                  <c:v>31.849764027267963</c:v>
                </c:pt>
                <c:pt idx="2">
                  <c:v>30.596132442960489</c:v>
                </c:pt>
                <c:pt idx="3">
                  <c:v>29.469257540603248</c:v>
                </c:pt>
                <c:pt idx="4">
                  <c:v>28.846153846153843</c:v>
                </c:pt>
                <c:pt idx="5">
                  <c:v>28.303822478911773</c:v>
                </c:pt>
                <c:pt idx="6">
                  <c:v>26.943629054875203</c:v>
                </c:pt>
                <c:pt idx="7">
                  <c:v>24.967049206518265</c:v>
                </c:pt>
                <c:pt idx="8">
                  <c:v>24.745199745199745</c:v>
                </c:pt>
                <c:pt idx="9">
                  <c:v>23.759496105394749</c:v>
                </c:pt>
                <c:pt idx="10">
                  <c:v>23.646892967713402</c:v>
                </c:pt>
                <c:pt idx="11">
                  <c:v>23.090780919558235</c:v>
                </c:pt>
                <c:pt idx="12">
                  <c:v>22.702742146825258</c:v>
                </c:pt>
                <c:pt idx="13">
                  <c:v>22.667735536291747</c:v>
                </c:pt>
                <c:pt idx="14">
                  <c:v>22.242674525437685</c:v>
                </c:pt>
                <c:pt idx="15">
                  <c:v>21.348184244111845</c:v>
                </c:pt>
                <c:pt idx="16">
                  <c:v>20.815011292240399</c:v>
                </c:pt>
                <c:pt idx="17">
                  <c:v>19.020775902266557</c:v>
                </c:pt>
                <c:pt idx="18">
                  <c:v>18.449380774523295</c:v>
                </c:pt>
                <c:pt idx="19">
                  <c:v>17.947969777013331</c:v>
                </c:pt>
                <c:pt idx="20">
                  <c:v>17.863467057458632</c:v>
                </c:pt>
                <c:pt idx="21">
                  <c:v>16.88670521519213</c:v>
                </c:pt>
                <c:pt idx="22">
                  <c:v>16.631523458091724</c:v>
                </c:pt>
                <c:pt idx="23">
                  <c:v>16.576102948388488</c:v>
                </c:pt>
                <c:pt idx="24">
                  <c:v>15.882765025007739</c:v>
                </c:pt>
                <c:pt idx="25">
                  <c:v>15.858763447611871</c:v>
                </c:pt>
                <c:pt idx="26">
                  <c:v>15.807692307692308</c:v>
                </c:pt>
                <c:pt idx="27">
                  <c:v>15.587856054389873</c:v>
                </c:pt>
                <c:pt idx="28">
                  <c:v>15.542397151592555</c:v>
                </c:pt>
                <c:pt idx="29">
                  <c:v>11.182416593844442</c:v>
                </c:pt>
                <c:pt idx="30">
                  <c:v>7.9862409332236597</c:v>
                </c:pt>
                <c:pt idx="31">
                  <c:v>7.5201866932063872</c:v>
                </c:pt>
                <c:pt idx="32">
                  <c:v>7.5079396585946796</c:v>
                </c:pt>
                <c:pt idx="33">
                  <c:v>5.4343448446217701</c:v>
                </c:pt>
                <c:pt idx="34">
                  <c:v>2.4700705422785272</c:v>
                </c:pt>
                <c:pt idx="35">
                  <c:v>1.7574666725200112</c:v>
                </c:pt>
                <c:pt idx="37">
                  <c:v>25.075633157576284</c:v>
                </c:pt>
                <c:pt idx="38">
                  <c:v>14.145438557447523</c:v>
                </c:pt>
                <c:pt idx="39">
                  <c:v>9.5575935859721994</c:v>
                </c:pt>
              </c:numCache>
            </c:numRef>
          </c:val>
          <c:extLst>
            <c:ext xmlns:c16="http://schemas.microsoft.com/office/drawing/2014/chart" uri="{C3380CC4-5D6E-409C-BE32-E72D297353CC}">
              <c16:uniqueId val="{00000002-C1A8-4AAA-BA4C-AC9DB1682B69}"/>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'3.6'!$C$33</c:f>
              <c:strCache>
                <c:ptCount val="1"/>
                <c:pt idx="0">
                  <c:v>2015</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3175">
                <a:solidFill>
                  <a:srgbClr val="000000"/>
                </a:solidFill>
                <a:prstDash val="solid"/>
              </a:ln>
              <a:effectLst/>
              <a:extLst/>
            </c:spPr>
          </c:marker>
          <c:cat>
            <c:strRef>
              <c:f>'3.6'!$A$34:$A$73</c:f>
              <c:strCache>
                <c:ptCount val="40"/>
                <c:pt idx="0">
                  <c:v>ISR</c:v>
                </c:pt>
                <c:pt idx="1">
                  <c:v>TUR</c:v>
                </c:pt>
                <c:pt idx="2">
                  <c:v>HUN</c:v>
                </c:pt>
                <c:pt idx="3">
                  <c:v>DNK</c:v>
                </c:pt>
                <c:pt idx="4">
                  <c:v>LUX</c:v>
                </c:pt>
                <c:pt idx="5">
                  <c:v>NZL</c:v>
                </c:pt>
                <c:pt idx="6">
                  <c:v>JPN</c:v>
                </c:pt>
                <c:pt idx="7">
                  <c:v>CAN</c:v>
                </c:pt>
                <c:pt idx="8">
                  <c:v>GBR</c:v>
                </c:pt>
                <c:pt idx="9">
                  <c:v>COL</c:v>
                </c:pt>
                <c:pt idx="10">
                  <c:v>AUS</c:v>
                </c:pt>
                <c:pt idx="11">
                  <c:v>EST</c:v>
                </c:pt>
                <c:pt idx="12">
                  <c:v>MEX</c:v>
                </c:pt>
                <c:pt idx="13">
                  <c:v>SWE</c:v>
                </c:pt>
                <c:pt idx="14">
                  <c:v>SVK</c:v>
                </c:pt>
                <c:pt idx="15">
                  <c:v>LVA</c:v>
                </c:pt>
                <c:pt idx="16">
                  <c:v>KOR</c:v>
                </c:pt>
                <c:pt idx="17">
                  <c:v>OECD</c:v>
                </c:pt>
                <c:pt idx="18">
                  <c:v>NLD</c:v>
                </c:pt>
                <c:pt idx="19">
                  <c:v>BEL</c:v>
                </c:pt>
                <c:pt idx="20">
                  <c:v>CHE</c:v>
                </c:pt>
                <c:pt idx="21">
                  <c:v>FRA</c:v>
                </c:pt>
                <c:pt idx="22">
                  <c:v>DEU</c:v>
                </c:pt>
                <c:pt idx="23">
                  <c:v>FIN</c:v>
                </c:pt>
                <c:pt idx="24">
                  <c:v>CZE</c:v>
                </c:pt>
                <c:pt idx="25">
                  <c:v>AUT</c:v>
                </c:pt>
                <c:pt idx="26">
                  <c:v>NOR</c:v>
                </c:pt>
                <c:pt idx="27">
                  <c:v>IRL</c:v>
                </c:pt>
                <c:pt idx="28">
                  <c:v>LTU</c:v>
                </c:pt>
                <c:pt idx="29">
                  <c:v>USA</c:v>
                </c:pt>
                <c:pt idx="30">
                  <c:v>SVN</c:v>
                </c:pt>
                <c:pt idx="31">
                  <c:v>PRT</c:v>
                </c:pt>
                <c:pt idx="32">
                  <c:v>POL</c:v>
                </c:pt>
                <c:pt idx="33">
                  <c:v>ESP</c:v>
                </c:pt>
                <c:pt idx="34">
                  <c:v>ITA</c:v>
                </c:pt>
                <c:pt idx="35">
                  <c:v>GRC</c:v>
                </c:pt>
                <c:pt idx="37">
                  <c:v>CRI</c:v>
                </c:pt>
                <c:pt idx="38">
                  <c:v>BRA</c:v>
                </c:pt>
                <c:pt idx="39">
                  <c:v>ROU</c:v>
                </c:pt>
              </c:strCache>
            </c:strRef>
          </c:cat>
          <c:val>
            <c:numRef>
              <c:f>'3.6'!$C$34:$C$73</c:f>
              <c:numCache>
                <c:formatCode>0.00</c:formatCode>
                <c:ptCount val="40"/>
                <c:pt idx="0">
                  <c:v>25.799729082004792</c:v>
                </c:pt>
                <c:pt idx="2">
                  <c:v>31.210561646900874</c:v>
                </c:pt>
                <c:pt idx="3">
                  <c:v>18.789656819267243</c:v>
                </c:pt>
                <c:pt idx="6">
                  <c:v>22.820682452702222</c:v>
                </c:pt>
                <c:pt idx="7">
                  <c:v>20.605914415658692</c:v>
                </c:pt>
                <c:pt idx="8">
                  <c:v>20.205160087037612</c:v>
                </c:pt>
                <c:pt idx="9">
                  <c:v>20.287718584790564</c:v>
                </c:pt>
                <c:pt idx="10">
                  <c:v>26.415602501445161</c:v>
                </c:pt>
                <c:pt idx="11">
                  <c:v>27.40711688926341</c:v>
                </c:pt>
                <c:pt idx="12">
                  <c:v>16.171257158440142</c:v>
                </c:pt>
                <c:pt idx="13">
                  <c:v>21.710797078716272</c:v>
                </c:pt>
                <c:pt idx="14">
                  <c:v>21.239738416585503</c:v>
                </c:pt>
                <c:pt idx="15">
                  <c:v>30.210700903003868</c:v>
                </c:pt>
                <c:pt idx="16">
                  <c:v>8.8418261549444193</c:v>
                </c:pt>
                <c:pt idx="17">
                  <c:v>18.011914258310917</c:v>
                </c:pt>
                <c:pt idx="18">
                  <c:v>13.990762914813548</c:v>
                </c:pt>
                <c:pt idx="19">
                  <c:v>17.035141782816432</c:v>
                </c:pt>
                <c:pt idx="20">
                  <c:v>18.870422633357723</c:v>
                </c:pt>
                <c:pt idx="21">
                  <c:v>21.237101661995499</c:v>
                </c:pt>
                <c:pt idx="22">
                  <c:v>30.030820115763362</c:v>
                </c:pt>
                <c:pt idx="23">
                  <c:v>15.108391357404349</c:v>
                </c:pt>
                <c:pt idx="25">
                  <c:v>14.664350305136074</c:v>
                </c:pt>
                <c:pt idx="26">
                  <c:v>18.85928961748634</c:v>
                </c:pt>
                <c:pt idx="27">
                  <c:v>12.697598358290312</c:v>
                </c:pt>
                <c:pt idx="28">
                  <c:v>25.929423885979226</c:v>
                </c:pt>
                <c:pt idx="29">
                  <c:v>16.89895498657555</c:v>
                </c:pt>
                <c:pt idx="30">
                  <c:v>11.293691686394652</c:v>
                </c:pt>
                <c:pt idx="31">
                  <c:v>12.54858046242013</c:v>
                </c:pt>
                <c:pt idx="32">
                  <c:v>6.2051494262154439</c:v>
                </c:pt>
                <c:pt idx="33">
                  <c:v>5.0396078819685117</c:v>
                </c:pt>
                <c:pt idx="34">
                  <c:v>2.2389764679003883</c:v>
                </c:pt>
                <c:pt idx="35">
                  <c:v>4.0046162723600691</c:v>
                </c:pt>
              </c:numCache>
            </c:numRef>
          </c:val>
          <c:smooth val="0"/>
          <c:extLst>
            <c:ext xmlns:c16="http://schemas.microsoft.com/office/drawing/2014/chart" uri="{C3380CC4-5D6E-409C-BE32-E72D297353CC}">
              <c16:uniqueId val="{00000003-C1A8-4AAA-BA4C-AC9DB1682B69}"/>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0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F4FFFF"/>
        </a:solidFill>
        <a:ln w="9525">
          <a:solidFill>
            <a:srgbClr val="000000"/>
          </a:solidFill>
        </a:ln>
      </c:spPr>
    </c:plotArea>
    <c:legend>
      <c:legendPos val="r"/>
      <c:layout>
        <c:manualLayout>
          <c:xMode val="edge"/>
          <c:yMode val="edge"/>
          <c:x val="0.15067147856517935"/>
          <c:y val="1.8518518518518517E-2"/>
          <c:w val="0.81423993875765532"/>
          <c:h val="6.944444444444444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9.1903102833336192E-2"/>
          <c:w val="0.98691174341245891"/>
          <c:h val="0.89718197142110423"/>
        </c:manualLayout>
      </c:layout>
      <c:barChart>
        <c:barDir val="col"/>
        <c:grouping val="clustered"/>
        <c:varyColors val="0"/>
        <c:ser>
          <c:idx val="0"/>
          <c:order val="0"/>
          <c:tx>
            <c:strRef>
              <c:f>'3.6'!$B$33</c:f>
              <c:strCache>
                <c:ptCount val="1"/>
                <c:pt idx="0">
                  <c:v>2020</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7"/>
            <c:invertIfNegative val="0"/>
            <c:bubble3D val="0"/>
            <c:spPr>
              <a:solidFill>
                <a:srgbClr val="DE192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2EB0-436E-B161-8760965B24AD}"/>
              </c:ext>
            </c:extLst>
          </c:dPt>
          <c:cat>
            <c:strRef>
              <c:f>'3.6'!$A$34:$A$73</c:f>
              <c:strCache>
                <c:ptCount val="40"/>
                <c:pt idx="0">
                  <c:v>ISR</c:v>
                </c:pt>
                <c:pt idx="1">
                  <c:v>TUR</c:v>
                </c:pt>
                <c:pt idx="2">
                  <c:v>HUN</c:v>
                </c:pt>
                <c:pt idx="3">
                  <c:v>DNK</c:v>
                </c:pt>
                <c:pt idx="4">
                  <c:v>LUX</c:v>
                </c:pt>
                <c:pt idx="5">
                  <c:v>NZL</c:v>
                </c:pt>
                <c:pt idx="6">
                  <c:v>JPN</c:v>
                </c:pt>
                <c:pt idx="7">
                  <c:v>CAN</c:v>
                </c:pt>
                <c:pt idx="8">
                  <c:v>GBR</c:v>
                </c:pt>
                <c:pt idx="9">
                  <c:v>COL</c:v>
                </c:pt>
                <c:pt idx="10">
                  <c:v>AUS</c:v>
                </c:pt>
                <c:pt idx="11">
                  <c:v>EST</c:v>
                </c:pt>
                <c:pt idx="12">
                  <c:v>MEX</c:v>
                </c:pt>
                <c:pt idx="13">
                  <c:v>SWE</c:v>
                </c:pt>
                <c:pt idx="14">
                  <c:v>SVK</c:v>
                </c:pt>
                <c:pt idx="15">
                  <c:v>LVA</c:v>
                </c:pt>
                <c:pt idx="16">
                  <c:v>KOR</c:v>
                </c:pt>
                <c:pt idx="17">
                  <c:v>OECD</c:v>
                </c:pt>
                <c:pt idx="18">
                  <c:v>NLD</c:v>
                </c:pt>
                <c:pt idx="19">
                  <c:v>BEL</c:v>
                </c:pt>
                <c:pt idx="20">
                  <c:v>CHE</c:v>
                </c:pt>
                <c:pt idx="21">
                  <c:v>FRA</c:v>
                </c:pt>
                <c:pt idx="22">
                  <c:v>DEU</c:v>
                </c:pt>
                <c:pt idx="23">
                  <c:v>FIN</c:v>
                </c:pt>
                <c:pt idx="24">
                  <c:v>CZE</c:v>
                </c:pt>
                <c:pt idx="25">
                  <c:v>AUT</c:v>
                </c:pt>
                <c:pt idx="26">
                  <c:v>NOR</c:v>
                </c:pt>
                <c:pt idx="27">
                  <c:v>IRL</c:v>
                </c:pt>
                <c:pt idx="28">
                  <c:v>LTU</c:v>
                </c:pt>
                <c:pt idx="29">
                  <c:v>USA</c:v>
                </c:pt>
                <c:pt idx="30">
                  <c:v>SVN</c:v>
                </c:pt>
                <c:pt idx="31">
                  <c:v>PRT</c:v>
                </c:pt>
                <c:pt idx="32">
                  <c:v>POL</c:v>
                </c:pt>
                <c:pt idx="33">
                  <c:v>ESP</c:v>
                </c:pt>
                <c:pt idx="34">
                  <c:v>ITA</c:v>
                </c:pt>
                <c:pt idx="35">
                  <c:v>GRC</c:v>
                </c:pt>
                <c:pt idx="37">
                  <c:v>CRI</c:v>
                </c:pt>
                <c:pt idx="38">
                  <c:v>BRA</c:v>
                </c:pt>
                <c:pt idx="39">
                  <c:v>ROU</c:v>
                </c:pt>
              </c:strCache>
            </c:strRef>
          </c:cat>
          <c:val>
            <c:numRef>
              <c:f>'3.6'!$B$34:$B$73</c:f>
              <c:numCache>
                <c:formatCode>0.00</c:formatCode>
                <c:ptCount val="40"/>
                <c:pt idx="0">
                  <c:v>32.839341344014237</c:v>
                </c:pt>
                <c:pt idx="1">
                  <c:v>31.849764027267963</c:v>
                </c:pt>
                <c:pt idx="2">
                  <c:v>30.596132442960489</c:v>
                </c:pt>
                <c:pt idx="3">
                  <c:v>29.469257540603248</c:v>
                </c:pt>
                <c:pt idx="4">
                  <c:v>28.846153846153843</c:v>
                </c:pt>
                <c:pt idx="5">
                  <c:v>28.303822478911773</c:v>
                </c:pt>
                <c:pt idx="6">
                  <c:v>26.943629054875203</c:v>
                </c:pt>
                <c:pt idx="7">
                  <c:v>24.967049206518265</c:v>
                </c:pt>
                <c:pt idx="8">
                  <c:v>24.745199745199745</c:v>
                </c:pt>
                <c:pt idx="9">
                  <c:v>23.759496105394749</c:v>
                </c:pt>
                <c:pt idx="10">
                  <c:v>23.646892967713402</c:v>
                </c:pt>
                <c:pt idx="11">
                  <c:v>23.090780919558235</c:v>
                </c:pt>
                <c:pt idx="12">
                  <c:v>22.702742146825258</c:v>
                </c:pt>
                <c:pt idx="13">
                  <c:v>22.667735536291747</c:v>
                </c:pt>
                <c:pt idx="14">
                  <c:v>22.242674525437685</c:v>
                </c:pt>
                <c:pt idx="15">
                  <c:v>21.348184244111845</c:v>
                </c:pt>
                <c:pt idx="16">
                  <c:v>20.815011292240399</c:v>
                </c:pt>
                <c:pt idx="17">
                  <c:v>19.020775902266557</c:v>
                </c:pt>
                <c:pt idx="18">
                  <c:v>18.449380774523295</c:v>
                </c:pt>
                <c:pt idx="19">
                  <c:v>17.947969777013331</c:v>
                </c:pt>
                <c:pt idx="20">
                  <c:v>17.863467057458632</c:v>
                </c:pt>
                <c:pt idx="21">
                  <c:v>16.88670521519213</c:v>
                </c:pt>
                <c:pt idx="22">
                  <c:v>16.631523458091724</c:v>
                </c:pt>
                <c:pt idx="23">
                  <c:v>16.576102948388488</c:v>
                </c:pt>
                <c:pt idx="24">
                  <c:v>15.882765025007739</c:v>
                </c:pt>
                <c:pt idx="25">
                  <c:v>15.858763447611871</c:v>
                </c:pt>
                <c:pt idx="26">
                  <c:v>15.807692307692308</c:v>
                </c:pt>
                <c:pt idx="27">
                  <c:v>15.587856054389873</c:v>
                </c:pt>
                <c:pt idx="28">
                  <c:v>15.542397151592555</c:v>
                </c:pt>
                <c:pt idx="29">
                  <c:v>11.182416593844442</c:v>
                </c:pt>
                <c:pt idx="30">
                  <c:v>7.9862409332236597</c:v>
                </c:pt>
                <c:pt idx="31">
                  <c:v>7.5201866932063872</c:v>
                </c:pt>
                <c:pt idx="32">
                  <c:v>7.5079396585946796</c:v>
                </c:pt>
                <c:pt idx="33">
                  <c:v>5.4343448446217701</c:v>
                </c:pt>
                <c:pt idx="34">
                  <c:v>2.4700705422785272</c:v>
                </c:pt>
                <c:pt idx="35">
                  <c:v>1.7574666725200112</c:v>
                </c:pt>
                <c:pt idx="37">
                  <c:v>25.075633157576284</c:v>
                </c:pt>
                <c:pt idx="38">
                  <c:v>14.145438557447523</c:v>
                </c:pt>
                <c:pt idx="39">
                  <c:v>9.5575935859721994</c:v>
                </c:pt>
              </c:numCache>
            </c:numRef>
          </c:val>
          <c:extLst>
            <c:ext xmlns:c16="http://schemas.microsoft.com/office/drawing/2014/chart" uri="{C3380CC4-5D6E-409C-BE32-E72D297353CC}">
              <c16:uniqueId val="{00000002-2EB0-436E-B161-8760965B24AD}"/>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'3.6'!$C$33</c:f>
              <c:strCache>
                <c:ptCount val="1"/>
                <c:pt idx="0">
                  <c:v>2015</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'3.6'!$A$34:$A$73</c:f>
              <c:strCache>
                <c:ptCount val="40"/>
                <c:pt idx="0">
                  <c:v>ISR</c:v>
                </c:pt>
                <c:pt idx="1">
                  <c:v>TUR</c:v>
                </c:pt>
                <c:pt idx="2">
                  <c:v>HUN</c:v>
                </c:pt>
                <c:pt idx="3">
                  <c:v>DNK</c:v>
                </c:pt>
                <c:pt idx="4">
                  <c:v>LUX</c:v>
                </c:pt>
                <c:pt idx="5">
                  <c:v>NZL</c:v>
                </c:pt>
                <c:pt idx="6">
                  <c:v>JPN</c:v>
                </c:pt>
                <c:pt idx="7">
                  <c:v>CAN</c:v>
                </c:pt>
                <c:pt idx="8">
                  <c:v>GBR</c:v>
                </c:pt>
                <c:pt idx="9">
                  <c:v>COL</c:v>
                </c:pt>
                <c:pt idx="10">
                  <c:v>AUS</c:v>
                </c:pt>
                <c:pt idx="11">
                  <c:v>EST</c:v>
                </c:pt>
                <c:pt idx="12">
                  <c:v>MEX</c:v>
                </c:pt>
                <c:pt idx="13">
                  <c:v>SWE</c:v>
                </c:pt>
                <c:pt idx="14">
                  <c:v>SVK</c:v>
                </c:pt>
                <c:pt idx="15">
                  <c:v>LVA</c:v>
                </c:pt>
                <c:pt idx="16">
                  <c:v>KOR</c:v>
                </c:pt>
                <c:pt idx="17">
                  <c:v>OECD</c:v>
                </c:pt>
                <c:pt idx="18">
                  <c:v>NLD</c:v>
                </c:pt>
                <c:pt idx="19">
                  <c:v>BEL</c:v>
                </c:pt>
                <c:pt idx="20">
                  <c:v>CHE</c:v>
                </c:pt>
                <c:pt idx="21">
                  <c:v>FRA</c:v>
                </c:pt>
                <c:pt idx="22">
                  <c:v>DEU</c:v>
                </c:pt>
                <c:pt idx="23">
                  <c:v>FIN</c:v>
                </c:pt>
                <c:pt idx="24">
                  <c:v>CZE</c:v>
                </c:pt>
                <c:pt idx="25">
                  <c:v>AUT</c:v>
                </c:pt>
                <c:pt idx="26">
                  <c:v>NOR</c:v>
                </c:pt>
                <c:pt idx="27">
                  <c:v>IRL</c:v>
                </c:pt>
                <c:pt idx="28">
                  <c:v>LTU</c:v>
                </c:pt>
                <c:pt idx="29">
                  <c:v>USA</c:v>
                </c:pt>
                <c:pt idx="30">
                  <c:v>SVN</c:v>
                </c:pt>
                <c:pt idx="31">
                  <c:v>PRT</c:v>
                </c:pt>
                <c:pt idx="32">
                  <c:v>POL</c:v>
                </c:pt>
                <c:pt idx="33">
                  <c:v>ESP</c:v>
                </c:pt>
                <c:pt idx="34">
                  <c:v>ITA</c:v>
                </c:pt>
                <c:pt idx="35">
                  <c:v>GRC</c:v>
                </c:pt>
                <c:pt idx="37">
                  <c:v>CRI</c:v>
                </c:pt>
                <c:pt idx="38">
                  <c:v>BRA</c:v>
                </c:pt>
                <c:pt idx="39">
                  <c:v>ROU</c:v>
                </c:pt>
              </c:strCache>
            </c:strRef>
          </c:cat>
          <c:val>
            <c:numRef>
              <c:f>'3.6'!$C$34:$C$73</c:f>
              <c:numCache>
                <c:formatCode>0.00</c:formatCode>
                <c:ptCount val="40"/>
                <c:pt idx="0">
                  <c:v>25.799729082004792</c:v>
                </c:pt>
                <c:pt idx="2">
                  <c:v>31.210561646900874</c:v>
                </c:pt>
                <c:pt idx="3">
                  <c:v>18.789656819267243</c:v>
                </c:pt>
                <c:pt idx="6">
                  <c:v>22.820682452702222</c:v>
                </c:pt>
                <c:pt idx="7">
                  <c:v>20.605914415658692</c:v>
                </c:pt>
                <c:pt idx="8">
                  <c:v>20.205160087037612</c:v>
                </c:pt>
                <c:pt idx="9">
                  <c:v>20.287718584790564</c:v>
                </c:pt>
                <c:pt idx="10">
                  <c:v>26.415602501445161</c:v>
                </c:pt>
                <c:pt idx="11">
                  <c:v>27.40711688926341</c:v>
                </c:pt>
                <c:pt idx="12">
                  <c:v>16.171257158440142</c:v>
                </c:pt>
                <c:pt idx="13">
                  <c:v>21.710797078716272</c:v>
                </c:pt>
                <c:pt idx="14">
                  <c:v>21.239738416585503</c:v>
                </c:pt>
                <c:pt idx="15">
                  <c:v>30.210700903003868</c:v>
                </c:pt>
                <c:pt idx="16">
                  <c:v>8.8418261549444193</c:v>
                </c:pt>
                <c:pt idx="17">
                  <c:v>18.011914258310917</c:v>
                </c:pt>
                <c:pt idx="18">
                  <c:v>13.990762914813548</c:v>
                </c:pt>
                <c:pt idx="19">
                  <c:v>17.035141782816432</c:v>
                </c:pt>
                <c:pt idx="20">
                  <c:v>18.870422633357723</c:v>
                </c:pt>
                <c:pt idx="21">
                  <c:v>21.237101661995499</c:v>
                </c:pt>
                <c:pt idx="22">
                  <c:v>30.030820115763362</c:v>
                </c:pt>
                <c:pt idx="23">
                  <c:v>15.108391357404349</c:v>
                </c:pt>
                <c:pt idx="25">
                  <c:v>14.664350305136074</c:v>
                </c:pt>
                <c:pt idx="26">
                  <c:v>18.85928961748634</c:v>
                </c:pt>
                <c:pt idx="27">
                  <c:v>12.697598358290312</c:v>
                </c:pt>
                <c:pt idx="28">
                  <c:v>25.929423885979226</c:v>
                </c:pt>
                <c:pt idx="29">
                  <c:v>16.89895498657555</c:v>
                </c:pt>
                <c:pt idx="30">
                  <c:v>11.293691686394652</c:v>
                </c:pt>
                <c:pt idx="31">
                  <c:v>12.54858046242013</c:v>
                </c:pt>
                <c:pt idx="32">
                  <c:v>6.2051494262154439</c:v>
                </c:pt>
                <c:pt idx="33">
                  <c:v>5.0396078819685117</c:v>
                </c:pt>
                <c:pt idx="34">
                  <c:v>2.2389764679003883</c:v>
                </c:pt>
                <c:pt idx="35">
                  <c:v>4.0046162723600691</c:v>
                </c:pt>
              </c:numCache>
            </c:numRef>
          </c:val>
          <c:smooth val="0"/>
          <c:extLst>
            <c:ext xmlns:c16="http://schemas.microsoft.com/office/drawing/2014/chart" uri="{C3380CC4-5D6E-409C-BE32-E72D297353CC}">
              <c16:uniqueId val="{00000003-2EB0-436E-B161-8760965B24AD}"/>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3165825978059479E-2"/>
          <c:y val="1.4553234327412823E-2"/>
          <c:w val="0.93774472849854507"/>
          <c:h val="5.457462872779807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28575</xdr:rowOff>
    </xdr:from>
    <xdr:to>
      <xdr:col>12</xdr:col>
      <xdr:colOff>571500</xdr:colOff>
      <xdr:row>28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515471</xdr:colOff>
      <xdr:row>4</xdr:row>
      <xdr:rowOff>7470</xdr:rowOff>
    </xdr:from>
    <xdr:to>
      <xdr:col>23</xdr:col>
      <xdr:colOff>14942</xdr:colOff>
      <xdr:row>24</xdr:row>
      <xdr:rowOff>37353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0.18429</cdr:x>
      <cdr:y>0.04071</cdr:y>
    </cdr:from>
    <cdr:to>
      <cdr:x>0.20046</cdr:x>
      <cdr:y>0.06718</cdr:y>
    </cdr:to>
    <cdr:sp macro="" textlink="">
      <cdr:nvSpPr>
        <cdr:cNvPr id="8" name="xlamShapesMarker"/>
        <cdr:cNvSpPr/>
      </cdr:nvSpPr>
      <cdr:spPr>
        <a:xfrm xmlns:a="http://schemas.openxmlformats.org/drawingml/2006/main">
          <a:off x="84257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0.44154</cdr:x>
      <cdr:y>0.04071</cdr:y>
    </cdr:from>
    <cdr:to>
      <cdr:x>0.45772</cdr:x>
      <cdr:y>0.06718</cdr:y>
    </cdr:to>
    <cdr:sp macro="" textlink="">
      <cdr:nvSpPr>
        <cdr:cNvPr id="10" name="xlamShapesMarker"/>
        <cdr:cNvSpPr/>
      </cdr:nvSpPr>
      <cdr:spPr>
        <a:xfrm xmlns:a="http://schemas.openxmlformats.org/drawingml/2006/main">
          <a:off x="201873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0.69879</cdr:x>
      <cdr:y>0.04071</cdr:y>
    </cdr:from>
    <cdr:to>
      <cdr:x>0.71497</cdr:x>
      <cdr:y>0.06718</cdr:y>
    </cdr:to>
    <cdr:sp macro="" textlink="">
      <cdr:nvSpPr>
        <cdr:cNvPr id="12" name="xlamShapesMarker"/>
        <cdr:cNvSpPr/>
      </cdr:nvSpPr>
      <cdr:spPr>
        <a:xfrm xmlns:a="http://schemas.openxmlformats.org/drawingml/2006/main">
          <a:off x="319489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295275</xdr:colOff>
      <xdr:row>4</xdr:row>
      <xdr:rowOff>47625</xdr:rowOff>
    </xdr:from>
    <xdr:to>
      <xdr:col>10</xdr:col>
      <xdr:colOff>250825</xdr:colOff>
      <xdr:row>19</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47626</xdr:colOff>
      <xdr:row>7</xdr:row>
      <xdr:rowOff>123825</xdr:rowOff>
    </xdr:from>
    <xdr:to>
      <xdr:col>9</xdr:col>
      <xdr:colOff>361950</xdr:colOff>
      <xdr:row>25</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0.32765</cdr:x>
      <cdr:y>0.03203</cdr:y>
    </cdr:from>
    <cdr:to>
      <cdr:x>0.34091</cdr:x>
      <cdr:y>0.05414</cdr:y>
    </cdr:to>
    <cdr:sp macro="" textlink="">
      <cdr:nvSpPr>
        <cdr:cNvPr id="4" name="xlamShapesMarker"/>
        <cdr:cNvSpPr/>
      </cdr:nvSpPr>
      <cdr:spPr>
        <a:xfrm xmlns:a="http://schemas.openxmlformats.org/drawingml/2006/main">
          <a:off x="1907585"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0.30574</cdr:x>
      <cdr:y>0.03007</cdr:y>
    </cdr:from>
    <cdr:to>
      <cdr:x>0.33048</cdr:x>
      <cdr:y>0.0507</cdr:y>
    </cdr:to>
    <cdr:sp macro="" textlink="">
      <cdr:nvSpPr>
        <cdr:cNvPr id="5" name="xlamShapesMarker"/>
        <cdr:cNvSpPr/>
      </cdr:nvSpPr>
      <cdr:spPr>
        <a:xfrm xmlns:a="http://schemas.openxmlformats.org/drawingml/2006/main">
          <a:off x="1780043" y="104968"/>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GaaG%202_Data\Data_English\Charts%20for%20ministerial\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customProperty" Target="../customProperty23.bin"/><Relationship Id="rId18" Type="http://schemas.openxmlformats.org/officeDocument/2006/relationships/customProperty" Target="../customProperty28.bin"/><Relationship Id="rId26" Type="http://schemas.openxmlformats.org/officeDocument/2006/relationships/customProperty" Target="../customProperty36.bin"/><Relationship Id="rId3" Type="http://schemas.openxmlformats.org/officeDocument/2006/relationships/printerSettings" Target="../printerSettings/printerSettings3.bin"/><Relationship Id="rId21" Type="http://schemas.openxmlformats.org/officeDocument/2006/relationships/customProperty" Target="../customProperty31.bin"/><Relationship Id="rId34" Type="http://schemas.openxmlformats.org/officeDocument/2006/relationships/drawing" Target="../drawings/drawing4.xml"/><Relationship Id="rId7" Type="http://schemas.openxmlformats.org/officeDocument/2006/relationships/customProperty" Target="../customProperty17.bin"/><Relationship Id="rId12" Type="http://schemas.openxmlformats.org/officeDocument/2006/relationships/customProperty" Target="../customProperty22.bin"/><Relationship Id="rId17" Type="http://schemas.openxmlformats.org/officeDocument/2006/relationships/customProperty" Target="../customProperty27.bin"/><Relationship Id="rId25" Type="http://schemas.openxmlformats.org/officeDocument/2006/relationships/customProperty" Target="../customProperty35.bin"/><Relationship Id="rId33" Type="http://schemas.openxmlformats.org/officeDocument/2006/relationships/customProperty" Target="../customProperty43.bin"/><Relationship Id="rId2" Type="http://schemas.openxmlformats.org/officeDocument/2006/relationships/hyperlink" Target="http://oe.cd/disclaimer" TargetMode="External"/><Relationship Id="rId16" Type="http://schemas.openxmlformats.org/officeDocument/2006/relationships/customProperty" Target="../customProperty26.bin"/><Relationship Id="rId20" Type="http://schemas.openxmlformats.org/officeDocument/2006/relationships/customProperty" Target="../customProperty30.bin"/><Relationship Id="rId29" Type="http://schemas.openxmlformats.org/officeDocument/2006/relationships/customProperty" Target="../customProperty39.bin"/><Relationship Id="rId1" Type="http://schemas.openxmlformats.org/officeDocument/2006/relationships/hyperlink" Target="https://doi.org/10.1787/1c258f55-en" TargetMode="External"/><Relationship Id="rId6" Type="http://schemas.openxmlformats.org/officeDocument/2006/relationships/customProperty" Target="../customProperty16.bin"/><Relationship Id="rId11" Type="http://schemas.openxmlformats.org/officeDocument/2006/relationships/customProperty" Target="../customProperty21.bin"/><Relationship Id="rId24" Type="http://schemas.openxmlformats.org/officeDocument/2006/relationships/customProperty" Target="../customProperty34.bin"/><Relationship Id="rId32" Type="http://schemas.openxmlformats.org/officeDocument/2006/relationships/customProperty" Target="../customProperty42.bin"/><Relationship Id="rId5" Type="http://schemas.openxmlformats.org/officeDocument/2006/relationships/customProperty" Target="../customProperty15.bin"/><Relationship Id="rId15" Type="http://schemas.openxmlformats.org/officeDocument/2006/relationships/customProperty" Target="../customProperty25.bin"/><Relationship Id="rId23" Type="http://schemas.openxmlformats.org/officeDocument/2006/relationships/customProperty" Target="../customProperty33.bin"/><Relationship Id="rId28" Type="http://schemas.openxmlformats.org/officeDocument/2006/relationships/customProperty" Target="../customProperty38.bin"/><Relationship Id="rId10" Type="http://schemas.openxmlformats.org/officeDocument/2006/relationships/customProperty" Target="../customProperty20.bin"/><Relationship Id="rId19" Type="http://schemas.openxmlformats.org/officeDocument/2006/relationships/customProperty" Target="../customProperty29.bin"/><Relationship Id="rId31" Type="http://schemas.openxmlformats.org/officeDocument/2006/relationships/customProperty" Target="../customProperty41.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ustomProperty" Target="../customProperty24.bin"/><Relationship Id="rId22" Type="http://schemas.openxmlformats.org/officeDocument/2006/relationships/customProperty" Target="../customProperty32.bin"/><Relationship Id="rId27" Type="http://schemas.openxmlformats.org/officeDocument/2006/relationships/customProperty" Target="../customProperty37.bin"/><Relationship Id="rId30" Type="http://schemas.openxmlformats.org/officeDocument/2006/relationships/customProperty" Target="../customProperty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7"/>
  <sheetViews>
    <sheetView topLeftCell="A4" workbookViewId="0">
      <pane xSplit="2" topLeftCell="C1" activePane="topRight" state="frozen"/>
      <selection activeCell="A4" sqref="A4"/>
      <selection pane="topRight" activeCell="K25" sqref="K25"/>
    </sheetView>
  </sheetViews>
  <sheetFormatPr defaultRowHeight="12.75" x14ac:dyDescent="0.2"/>
  <cols>
    <col min="1" max="1" width="13.5703125" customWidth="1"/>
    <col min="2" max="2" width="9.140625" customWidth="1"/>
  </cols>
  <sheetData>
    <row r="1" spans="1:60" x14ac:dyDescent="0.2">
      <c r="A1" s="63"/>
      <c r="B1" t="s">
        <v>102</v>
      </c>
    </row>
    <row r="2" spans="1:60" x14ac:dyDescent="0.2">
      <c r="A2" s="30"/>
      <c r="B2" t="s">
        <v>103</v>
      </c>
    </row>
    <row r="4" spans="1:60" x14ac:dyDescent="0.2">
      <c r="D4" s="64" t="s">
        <v>109</v>
      </c>
      <c r="E4" s="64"/>
      <c r="F4" s="64"/>
      <c r="G4" s="64"/>
      <c r="H4" s="64"/>
      <c r="I4" s="64"/>
      <c r="J4" s="64"/>
      <c r="K4" s="80"/>
      <c r="L4" s="80"/>
      <c r="M4" s="80"/>
      <c r="N4" s="80"/>
    </row>
    <row r="7" spans="1:60" ht="21" thickBot="1" x14ac:dyDescent="0.35">
      <c r="A7" s="98" t="s">
        <v>0</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row>
    <row r="8" spans="1:60" ht="44.1" customHeight="1" thickBot="1" x14ac:dyDescent="0.25">
      <c r="A8" s="2" t="s">
        <v>3</v>
      </c>
      <c r="B8" s="2"/>
      <c r="C8" s="9" t="s">
        <v>7</v>
      </c>
      <c r="D8" s="10" t="s">
        <v>7</v>
      </c>
      <c r="E8" s="10" t="s">
        <v>7</v>
      </c>
      <c r="F8" s="10" t="s">
        <v>7</v>
      </c>
      <c r="G8" s="10" t="s">
        <v>7</v>
      </c>
      <c r="H8" s="11" t="s">
        <v>7</v>
      </c>
      <c r="I8" s="99" t="s">
        <v>50</v>
      </c>
      <c r="J8" s="100"/>
      <c r="K8" s="101"/>
      <c r="L8" s="12" t="s">
        <v>1</v>
      </c>
      <c r="M8" s="13" t="s">
        <v>1</v>
      </c>
      <c r="N8" s="13" t="s">
        <v>1</v>
      </c>
      <c r="O8" s="13" t="s">
        <v>1</v>
      </c>
      <c r="P8" s="13" t="s">
        <v>1</v>
      </c>
      <c r="Q8" s="14" t="s">
        <v>1</v>
      </c>
      <c r="R8" s="12" t="s">
        <v>4</v>
      </c>
      <c r="S8" s="13" t="s">
        <v>4</v>
      </c>
      <c r="T8" s="13" t="s">
        <v>4</v>
      </c>
      <c r="U8" s="13" t="s">
        <v>4</v>
      </c>
      <c r="V8" s="13" t="s">
        <v>4</v>
      </c>
      <c r="W8" s="14" t="s">
        <v>4</v>
      </c>
      <c r="X8" s="13" t="s">
        <v>108</v>
      </c>
      <c r="Y8" s="13" t="s">
        <v>108</v>
      </c>
      <c r="Z8" s="13" t="s">
        <v>108</v>
      </c>
      <c r="AA8" s="13" t="s">
        <v>108</v>
      </c>
      <c r="AB8" s="13" t="s">
        <v>108</v>
      </c>
      <c r="AC8" s="13" t="s">
        <v>108</v>
      </c>
      <c r="AD8" s="12" t="s">
        <v>5</v>
      </c>
      <c r="AE8" s="13" t="s">
        <v>5</v>
      </c>
      <c r="AF8" s="13" t="s">
        <v>5</v>
      </c>
      <c r="AG8" s="13" t="s">
        <v>5</v>
      </c>
      <c r="AH8" s="13" t="s">
        <v>5</v>
      </c>
      <c r="AI8" s="14" t="s">
        <v>5</v>
      </c>
      <c r="AJ8" s="12" t="s">
        <v>6</v>
      </c>
      <c r="AK8" s="13" t="s">
        <v>6</v>
      </c>
      <c r="AL8" s="13" t="s">
        <v>6</v>
      </c>
      <c r="AM8" s="13" t="s">
        <v>6</v>
      </c>
      <c r="AN8" s="13" t="s">
        <v>6</v>
      </c>
      <c r="AO8" s="14" t="s">
        <v>6</v>
      </c>
      <c r="AP8" s="12" t="s">
        <v>14</v>
      </c>
      <c r="AQ8" s="13" t="s">
        <v>14</v>
      </c>
      <c r="AR8" s="13" t="s">
        <v>14</v>
      </c>
      <c r="AS8" s="13" t="s">
        <v>14</v>
      </c>
      <c r="AT8" s="13" t="s">
        <v>14</v>
      </c>
      <c r="AU8" s="13" t="s">
        <v>14</v>
      </c>
      <c r="AV8" s="12" t="s">
        <v>15</v>
      </c>
      <c r="AW8" s="13" t="s">
        <v>15</v>
      </c>
      <c r="AX8" s="13" t="s">
        <v>15</v>
      </c>
      <c r="AY8" s="13" t="s">
        <v>15</v>
      </c>
      <c r="AZ8" s="13" t="s">
        <v>15</v>
      </c>
      <c r="BA8" s="13" t="s">
        <v>15</v>
      </c>
      <c r="BB8" s="12" t="s">
        <v>16</v>
      </c>
      <c r="BC8" s="13" t="s">
        <v>16</v>
      </c>
      <c r="BD8" s="13" t="s">
        <v>16</v>
      </c>
      <c r="BE8" s="13" t="s">
        <v>16</v>
      </c>
      <c r="BF8" s="13" t="s">
        <v>16</v>
      </c>
      <c r="BG8" s="13" t="s">
        <v>16</v>
      </c>
    </row>
    <row r="9" spans="1:60" ht="24.6" customHeight="1" thickBot="1" x14ac:dyDescent="0.25">
      <c r="A9" s="1" t="s">
        <v>2</v>
      </c>
      <c r="B9" s="1"/>
      <c r="C9" s="6" t="s">
        <v>8</v>
      </c>
      <c r="D9" s="7" t="s">
        <v>9</v>
      </c>
      <c r="E9" s="7" t="s">
        <v>10</v>
      </c>
      <c r="F9" s="7" t="s">
        <v>11</v>
      </c>
      <c r="G9" s="7" t="s">
        <v>12</v>
      </c>
      <c r="H9" s="8" t="s">
        <v>13</v>
      </c>
      <c r="I9" s="7" t="s">
        <v>51</v>
      </c>
      <c r="J9" s="7" t="s">
        <v>52</v>
      </c>
      <c r="K9" s="7" t="s">
        <v>53</v>
      </c>
      <c r="L9" s="3" t="s">
        <v>8</v>
      </c>
      <c r="M9" s="4" t="s">
        <v>9</v>
      </c>
      <c r="N9" s="4" t="s">
        <v>10</v>
      </c>
      <c r="O9" s="4" t="s">
        <v>11</v>
      </c>
      <c r="P9" s="4" t="s">
        <v>12</v>
      </c>
      <c r="Q9" s="5" t="s">
        <v>13</v>
      </c>
      <c r="R9" s="6" t="s">
        <v>8</v>
      </c>
      <c r="S9" s="7" t="s">
        <v>9</v>
      </c>
      <c r="T9" s="7" t="s">
        <v>10</v>
      </c>
      <c r="U9" s="7" t="s">
        <v>11</v>
      </c>
      <c r="V9" s="7" t="s">
        <v>12</v>
      </c>
      <c r="W9" s="8" t="s">
        <v>13</v>
      </c>
      <c r="X9" s="6" t="s">
        <v>8</v>
      </c>
      <c r="Y9" s="7" t="s">
        <v>9</v>
      </c>
      <c r="Z9" s="7" t="s">
        <v>10</v>
      </c>
      <c r="AA9" s="7" t="s">
        <v>11</v>
      </c>
      <c r="AB9" s="7" t="s">
        <v>12</v>
      </c>
      <c r="AC9" s="8" t="s">
        <v>13</v>
      </c>
      <c r="AD9" s="6" t="s">
        <v>8</v>
      </c>
      <c r="AE9" s="7" t="s">
        <v>9</v>
      </c>
      <c r="AF9" s="7" t="s">
        <v>10</v>
      </c>
      <c r="AG9" s="7" t="s">
        <v>11</v>
      </c>
      <c r="AH9" s="7" t="s">
        <v>12</v>
      </c>
      <c r="AI9" s="8" t="s">
        <v>13</v>
      </c>
      <c r="AJ9" s="6" t="s">
        <v>8</v>
      </c>
      <c r="AK9" s="7" t="s">
        <v>9</v>
      </c>
      <c r="AL9" s="7" t="s">
        <v>10</v>
      </c>
      <c r="AM9" s="7" t="s">
        <v>11</v>
      </c>
      <c r="AN9" s="7" t="s">
        <v>12</v>
      </c>
      <c r="AO9" s="8" t="s">
        <v>13</v>
      </c>
      <c r="AP9" s="6" t="s">
        <v>8</v>
      </c>
      <c r="AQ9" s="7" t="s">
        <v>9</v>
      </c>
      <c r="AR9" s="7" t="s">
        <v>10</v>
      </c>
      <c r="AS9" s="7" t="s">
        <v>11</v>
      </c>
      <c r="AT9" s="7" t="s">
        <v>12</v>
      </c>
      <c r="AU9" s="8" t="s">
        <v>13</v>
      </c>
      <c r="AV9" s="6" t="s">
        <v>8</v>
      </c>
      <c r="AW9" s="7" t="s">
        <v>9</v>
      </c>
      <c r="AX9" s="7" t="s">
        <v>10</v>
      </c>
      <c r="AY9" s="7" t="s">
        <v>11</v>
      </c>
      <c r="AZ9" s="7" t="s">
        <v>12</v>
      </c>
      <c r="BA9" s="8" t="s">
        <v>13</v>
      </c>
      <c r="BB9" s="6" t="s">
        <v>8</v>
      </c>
      <c r="BC9" s="7" t="s">
        <v>9</v>
      </c>
      <c r="BD9" s="7" t="s">
        <v>10</v>
      </c>
      <c r="BE9" s="7" t="s">
        <v>11</v>
      </c>
      <c r="BF9" s="7" t="s">
        <v>12</v>
      </c>
      <c r="BG9" s="8" t="s">
        <v>13</v>
      </c>
    </row>
    <row r="10" spans="1:60" x14ac:dyDescent="0.2">
      <c r="A10" s="15" t="s">
        <v>20</v>
      </c>
      <c r="B10" s="31" t="s">
        <v>82</v>
      </c>
      <c r="C10" s="20">
        <v>5369</v>
      </c>
      <c r="D10" s="21">
        <v>28849</v>
      </c>
      <c r="E10" s="21">
        <v>40955</v>
      </c>
      <c r="F10" s="21">
        <v>41372</v>
      </c>
      <c r="G10" s="21">
        <v>24734</v>
      </c>
      <c r="H10" s="21">
        <v>3425</v>
      </c>
      <c r="I10" s="65">
        <f t="shared" ref="I10:I47" si="0">SUM(C10:D10)/(SUM(C10:H10))</f>
        <v>0.23646892967713401</v>
      </c>
      <c r="J10" s="66">
        <f t="shared" ref="J10:J47" si="1">SUM(E10:F10)/SUM(C10:H10)</f>
        <v>0.5689338235294118</v>
      </c>
      <c r="K10" s="67">
        <f t="shared" ref="K10:K47" si="2">SUM(G10:H10)/SUM(C10:H10)</f>
        <v>0.19459724679345422</v>
      </c>
      <c r="L10" s="53">
        <v>0</v>
      </c>
      <c r="M10" s="53">
        <v>0</v>
      </c>
      <c r="N10" s="53">
        <v>0</v>
      </c>
      <c r="O10" s="53">
        <v>0</v>
      </c>
      <c r="P10" s="53">
        <v>0</v>
      </c>
      <c r="Q10" s="54">
        <v>0</v>
      </c>
      <c r="R10" s="56">
        <v>0</v>
      </c>
      <c r="S10" s="53">
        <v>19</v>
      </c>
      <c r="T10" s="53">
        <v>669</v>
      </c>
      <c r="U10" s="53">
        <v>1374</v>
      </c>
      <c r="V10" s="53">
        <v>690</v>
      </c>
      <c r="W10" s="53">
        <v>38</v>
      </c>
      <c r="X10" s="56">
        <f>L10+R10</f>
        <v>0</v>
      </c>
      <c r="Y10" s="53">
        <f t="shared" ref="Y10:AC10" si="3">M10+S10</f>
        <v>19</v>
      </c>
      <c r="Z10" s="53">
        <f t="shared" si="3"/>
        <v>669</v>
      </c>
      <c r="AA10" s="53">
        <f t="shared" si="3"/>
        <v>1374</v>
      </c>
      <c r="AB10" s="53">
        <f t="shared" si="3"/>
        <v>690</v>
      </c>
      <c r="AC10" s="54">
        <f t="shared" si="3"/>
        <v>38</v>
      </c>
      <c r="AD10" s="53">
        <v>4</v>
      </c>
      <c r="AE10" s="53">
        <v>622</v>
      </c>
      <c r="AF10" s="53">
        <v>3941</v>
      </c>
      <c r="AG10" s="53">
        <v>4474</v>
      </c>
      <c r="AH10" s="53">
        <v>2233</v>
      </c>
      <c r="AI10" s="54">
        <v>249</v>
      </c>
      <c r="AJ10" s="56">
        <v>6</v>
      </c>
      <c r="AK10" s="53">
        <v>3936</v>
      </c>
      <c r="AL10" s="53">
        <v>9362</v>
      </c>
      <c r="AM10" s="53">
        <v>8462</v>
      </c>
      <c r="AN10" s="53">
        <v>4089</v>
      </c>
      <c r="AO10" s="54">
        <v>427</v>
      </c>
      <c r="AP10" s="56">
        <v>2</v>
      </c>
      <c r="AQ10" s="53">
        <v>467</v>
      </c>
      <c r="AR10" s="53">
        <v>1219</v>
      </c>
      <c r="AS10" s="53">
        <v>957</v>
      </c>
      <c r="AT10" s="53">
        <v>326</v>
      </c>
      <c r="AU10" s="54">
        <v>22</v>
      </c>
      <c r="AV10" s="56">
        <v>114</v>
      </c>
      <c r="AW10" s="53">
        <v>1085</v>
      </c>
      <c r="AX10" s="53">
        <v>681</v>
      </c>
      <c r="AY10" s="53">
        <v>367</v>
      </c>
      <c r="AZ10" s="53">
        <v>164</v>
      </c>
      <c r="BA10" s="54">
        <v>17</v>
      </c>
      <c r="BB10" s="56">
        <v>378</v>
      </c>
      <c r="BC10" s="53">
        <v>1385</v>
      </c>
      <c r="BD10" s="53">
        <v>1535</v>
      </c>
      <c r="BE10" s="53">
        <v>2152</v>
      </c>
      <c r="BF10" s="53">
        <v>1739</v>
      </c>
      <c r="BG10" s="54">
        <v>375</v>
      </c>
      <c r="BH10" s="19"/>
    </row>
    <row r="11" spans="1:60" x14ac:dyDescent="0.2">
      <c r="A11" s="15" t="s">
        <v>41</v>
      </c>
      <c r="B11" s="31" t="s">
        <v>66</v>
      </c>
      <c r="C11" s="22">
        <v>1732</v>
      </c>
      <c r="D11" s="16">
        <v>5845</v>
      </c>
      <c r="E11" s="16">
        <v>6975</v>
      </c>
      <c r="F11" s="16">
        <v>16434</v>
      </c>
      <c r="G11" s="16">
        <v>16521</v>
      </c>
      <c r="H11" s="16">
        <v>271</v>
      </c>
      <c r="I11" s="68">
        <f t="shared" si="0"/>
        <v>0.15858763447611871</v>
      </c>
      <c r="J11" s="69">
        <f t="shared" si="1"/>
        <v>0.48995353509983675</v>
      </c>
      <c r="K11" s="70">
        <f t="shared" si="2"/>
        <v>0.35145883042404452</v>
      </c>
      <c r="L11" s="19">
        <v>0</v>
      </c>
      <c r="M11" s="19">
        <v>0</v>
      </c>
      <c r="N11" s="19">
        <v>16</v>
      </c>
      <c r="O11" s="19">
        <v>17</v>
      </c>
      <c r="P11" s="19">
        <v>34</v>
      </c>
      <c r="Q11" s="26">
        <v>2</v>
      </c>
      <c r="R11" s="25">
        <v>0</v>
      </c>
      <c r="S11" s="19">
        <v>0</v>
      </c>
      <c r="T11" s="19">
        <v>0</v>
      </c>
      <c r="U11" s="19">
        <v>0</v>
      </c>
      <c r="V11" s="19">
        <v>0</v>
      </c>
      <c r="W11" s="19">
        <v>0</v>
      </c>
      <c r="X11" s="25">
        <f t="shared" ref="X11:X47" si="4">L11+R11</f>
        <v>0</v>
      </c>
      <c r="Y11" s="19">
        <f t="shared" ref="Y11:Y47" si="5">M11+S11</f>
        <v>0</v>
      </c>
      <c r="Z11" s="19">
        <f t="shared" ref="Z11:Z47" si="6">N11+T11</f>
        <v>16</v>
      </c>
      <c r="AA11" s="19">
        <f t="shared" ref="AA11:AA47" si="7">O11+U11</f>
        <v>17</v>
      </c>
      <c r="AB11" s="19">
        <f t="shared" ref="AB11:AB47" si="8">P11+V11</f>
        <v>34</v>
      </c>
      <c r="AC11" s="26">
        <f t="shared" ref="AC11:AC47" si="9">Q11+W11</f>
        <v>2</v>
      </c>
      <c r="AD11" s="19">
        <v>0</v>
      </c>
      <c r="AE11" s="19">
        <v>0</v>
      </c>
      <c r="AF11" s="19">
        <v>0</v>
      </c>
      <c r="AG11" s="19">
        <v>0</v>
      </c>
      <c r="AH11" s="19">
        <v>0</v>
      </c>
      <c r="AI11" s="26">
        <v>0</v>
      </c>
      <c r="AJ11" s="25">
        <v>0</v>
      </c>
      <c r="AK11" s="19">
        <v>0</v>
      </c>
      <c r="AL11" s="19">
        <v>0</v>
      </c>
      <c r="AM11" s="19">
        <v>0</v>
      </c>
      <c r="AN11" s="19">
        <v>0</v>
      </c>
      <c r="AO11" s="26">
        <v>0</v>
      </c>
      <c r="AP11" s="25">
        <v>0</v>
      </c>
      <c r="AQ11" s="19">
        <v>0</v>
      </c>
      <c r="AR11" s="19">
        <v>0</v>
      </c>
      <c r="AS11" s="19">
        <v>0</v>
      </c>
      <c r="AT11" s="19">
        <v>0</v>
      </c>
      <c r="AU11" s="26">
        <v>0</v>
      </c>
      <c r="AV11" s="25">
        <v>0</v>
      </c>
      <c r="AW11" s="19">
        <v>0</v>
      </c>
      <c r="AX11" s="19">
        <v>0</v>
      </c>
      <c r="AY11" s="19">
        <v>0</v>
      </c>
      <c r="AZ11" s="19">
        <v>0</v>
      </c>
      <c r="BA11" s="26">
        <v>0</v>
      </c>
      <c r="BB11" s="25">
        <v>0</v>
      </c>
      <c r="BC11" s="19">
        <v>0</v>
      </c>
      <c r="BD11" s="19">
        <v>0</v>
      </c>
      <c r="BE11" s="19">
        <v>0</v>
      </c>
      <c r="BF11" s="19">
        <v>0</v>
      </c>
      <c r="BG11" s="26">
        <v>0</v>
      </c>
      <c r="BH11" s="19"/>
    </row>
    <row r="12" spans="1:60" x14ac:dyDescent="0.2">
      <c r="A12" s="15" t="s">
        <v>31</v>
      </c>
      <c r="B12" s="31" t="s">
        <v>70</v>
      </c>
      <c r="C12" s="22">
        <v>1568</v>
      </c>
      <c r="D12" s="16">
        <v>10119</v>
      </c>
      <c r="E12" s="16">
        <v>15372</v>
      </c>
      <c r="F12" s="16">
        <v>19300</v>
      </c>
      <c r="G12" s="16">
        <v>18465</v>
      </c>
      <c r="H12" s="16">
        <v>292</v>
      </c>
      <c r="I12" s="68">
        <f t="shared" si="0"/>
        <v>0.17947969777013331</v>
      </c>
      <c r="J12" s="69">
        <f t="shared" si="1"/>
        <v>0.53246513913631055</v>
      </c>
      <c r="K12" s="70">
        <f t="shared" si="2"/>
        <v>0.28805516309355611</v>
      </c>
      <c r="L12" s="19">
        <v>0</v>
      </c>
      <c r="M12" s="19">
        <v>0</v>
      </c>
      <c r="N12" s="19">
        <v>3</v>
      </c>
      <c r="O12" s="19">
        <v>9</v>
      </c>
      <c r="P12" s="19">
        <v>15</v>
      </c>
      <c r="Q12" s="26">
        <v>3</v>
      </c>
      <c r="R12" s="25">
        <v>0</v>
      </c>
      <c r="S12" s="19">
        <v>1</v>
      </c>
      <c r="T12" s="19">
        <v>9</v>
      </c>
      <c r="U12" s="19">
        <v>27</v>
      </c>
      <c r="V12" s="19">
        <v>45</v>
      </c>
      <c r="W12" s="19">
        <v>2</v>
      </c>
      <c r="X12" s="25">
        <f t="shared" si="4"/>
        <v>0</v>
      </c>
      <c r="Y12" s="19">
        <f t="shared" si="5"/>
        <v>1</v>
      </c>
      <c r="Z12" s="19">
        <f t="shared" si="6"/>
        <v>12</v>
      </c>
      <c r="AA12" s="19">
        <f t="shared" si="7"/>
        <v>36</v>
      </c>
      <c r="AB12" s="19">
        <f t="shared" si="8"/>
        <v>60</v>
      </c>
      <c r="AC12" s="26">
        <f t="shared" si="9"/>
        <v>5</v>
      </c>
      <c r="AD12" s="19">
        <v>0</v>
      </c>
      <c r="AE12" s="19">
        <v>0</v>
      </c>
      <c r="AF12" s="19">
        <v>5</v>
      </c>
      <c r="AG12" s="19">
        <v>20</v>
      </c>
      <c r="AH12" s="19">
        <v>30</v>
      </c>
      <c r="AI12" s="26">
        <v>3</v>
      </c>
      <c r="AJ12" s="25">
        <v>0</v>
      </c>
      <c r="AK12" s="19">
        <v>1</v>
      </c>
      <c r="AL12" s="19">
        <v>83</v>
      </c>
      <c r="AM12" s="19">
        <v>316</v>
      </c>
      <c r="AN12" s="19">
        <v>435</v>
      </c>
      <c r="AO12" s="26">
        <v>15</v>
      </c>
      <c r="AP12" s="25">
        <v>0</v>
      </c>
      <c r="AQ12" s="19">
        <v>31</v>
      </c>
      <c r="AR12" s="19">
        <v>637</v>
      </c>
      <c r="AS12" s="19">
        <v>1422</v>
      </c>
      <c r="AT12" s="19">
        <v>1337</v>
      </c>
      <c r="AU12" s="26">
        <v>39</v>
      </c>
      <c r="AV12" s="25">
        <v>177</v>
      </c>
      <c r="AW12" s="19">
        <v>3496</v>
      </c>
      <c r="AX12" s="19">
        <v>4586</v>
      </c>
      <c r="AY12" s="19">
        <v>3338</v>
      </c>
      <c r="AZ12" s="19">
        <v>1644</v>
      </c>
      <c r="BA12" s="26">
        <v>53</v>
      </c>
      <c r="BB12" s="25">
        <v>809</v>
      </c>
      <c r="BC12" s="19">
        <v>3240</v>
      </c>
      <c r="BD12" s="19">
        <v>4991</v>
      </c>
      <c r="BE12" s="19">
        <v>7099</v>
      </c>
      <c r="BF12" s="19">
        <v>7318</v>
      </c>
      <c r="BG12" s="26">
        <v>62</v>
      </c>
      <c r="BH12" s="19"/>
    </row>
    <row r="13" spans="1:60" x14ac:dyDescent="0.2">
      <c r="A13" s="15" t="s">
        <v>44</v>
      </c>
      <c r="B13" s="31" t="s">
        <v>89</v>
      </c>
      <c r="C13" s="22">
        <v>2026</v>
      </c>
      <c r="D13" s="16">
        <v>24034</v>
      </c>
      <c r="E13" s="16">
        <v>56879</v>
      </c>
      <c r="F13" s="16">
        <v>41290</v>
      </c>
      <c r="G13" s="16">
        <v>44800</v>
      </c>
      <c r="H13" s="16">
        <v>15200</v>
      </c>
      <c r="I13" s="68">
        <f t="shared" si="0"/>
        <v>0.14145438557447523</v>
      </c>
      <c r="J13" s="69">
        <f t="shared" si="1"/>
        <v>0.5328639899255817</v>
      </c>
      <c r="K13" s="70">
        <f t="shared" si="2"/>
        <v>0.32568162449994298</v>
      </c>
      <c r="L13" s="19">
        <v>0</v>
      </c>
      <c r="M13" s="19">
        <v>1</v>
      </c>
      <c r="N13" s="19">
        <v>14</v>
      </c>
      <c r="O13" s="19">
        <v>16</v>
      </c>
      <c r="P13" s="19">
        <v>13</v>
      </c>
      <c r="Q13" s="26">
        <v>4</v>
      </c>
      <c r="R13" s="25">
        <v>0</v>
      </c>
      <c r="S13" s="19">
        <v>5</v>
      </c>
      <c r="T13" s="19">
        <v>78</v>
      </c>
      <c r="U13" s="19">
        <v>86</v>
      </c>
      <c r="V13" s="19">
        <v>46</v>
      </c>
      <c r="W13" s="19">
        <v>22</v>
      </c>
      <c r="X13" s="25">
        <f t="shared" si="4"/>
        <v>0</v>
      </c>
      <c r="Y13" s="19">
        <f t="shared" si="5"/>
        <v>6</v>
      </c>
      <c r="Z13" s="19">
        <f t="shared" si="6"/>
        <v>92</v>
      </c>
      <c r="AA13" s="19">
        <f t="shared" si="7"/>
        <v>102</v>
      </c>
      <c r="AB13" s="19">
        <f t="shared" si="8"/>
        <v>59</v>
      </c>
      <c r="AC13" s="26">
        <f t="shared" si="9"/>
        <v>26</v>
      </c>
      <c r="AD13" s="19">
        <v>2</v>
      </c>
      <c r="AE13" s="19">
        <v>64</v>
      </c>
      <c r="AF13" s="19">
        <v>363</v>
      </c>
      <c r="AG13" s="19">
        <v>284</v>
      </c>
      <c r="AH13" s="19">
        <v>188</v>
      </c>
      <c r="AI13" s="26">
        <v>78</v>
      </c>
      <c r="AJ13" s="25">
        <v>6</v>
      </c>
      <c r="AK13" s="19">
        <v>310</v>
      </c>
      <c r="AL13" s="19">
        <v>1194</v>
      </c>
      <c r="AM13" s="19">
        <v>810</v>
      </c>
      <c r="AN13" s="19">
        <v>461</v>
      </c>
      <c r="AO13" s="26">
        <v>120</v>
      </c>
      <c r="AP13" s="25">
        <v>60</v>
      </c>
      <c r="AQ13" s="19">
        <v>7159</v>
      </c>
      <c r="AR13" s="19">
        <v>29802</v>
      </c>
      <c r="AS13" s="19">
        <v>22476</v>
      </c>
      <c r="AT13" s="19">
        <v>14526</v>
      </c>
      <c r="AU13" s="26">
        <v>5055</v>
      </c>
      <c r="AV13" s="25">
        <v>1415</v>
      </c>
      <c r="AW13" s="19">
        <v>12627</v>
      </c>
      <c r="AX13" s="19">
        <v>18729</v>
      </c>
      <c r="AY13" s="19">
        <v>12378</v>
      </c>
      <c r="AZ13" s="19">
        <v>23637</v>
      </c>
      <c r="BA13" s="26">
        <v>7382</v>
      </c>
      <c r="BB13" s="25">
        <v>1</v>
      </c>
      <c r="BC13" s="19">
        <v>61</v>
      </c>
      <c r="BD13" s="19">
        <v>64</v>
      </c>
      <c r="BE13" s="19">
        <v>359</v>
      </c>
      <c r="BF13" s="19">
        <v>1361</v>
      </c>
      <c r="BG13" s="26">
        <v>826</v>
      </c>
      <c r="BH13" s="19"/>
    </row>
    <row r="14" spans="1:60" x14ac:dyDescent="0.2">
      <c r="A14" s="15" t="s">
        <v>18</v>
      </c>
      <c r="B14" s="31" t="s">
        <v>76</v>
      </c>
      <c r="C14" s="22">
        <v>17195</v>
      </c>
      <c r="D14" s="16">
        <v>57818</v>
      </c>
      <c r="E14" s="16">
        <v>82736</v>
      </c>
      <c r="F14" s="16">
        <v>82927</v>
      </c>
      <c r="G14" s="16">
        <v>52556</v>
      </c>
      <c r="H14" s="16">
        <v>7216</v>
      </c>
      <c r="I14" s="68">
        <f t="shared" si="0"/>
        <v>0.24967049206518266</v>
      </c>
      <c r="J14" s="69">
        <f t="shared" si="1"/>
        <v>0.55138659601661522</v>
      </c>
      <c r="K14" s="70">
        <f t="shared" si="2"/>
        <v>0.19894291191820215</v>
      </c>
      <c r="L14" s="19">
        <v>0</v>
      </c>
      <c r="M14" s="19">
        <v>0</v>
      </c>
      <c r="N14" s="19">
        <v>1</v>
      </c>
      <c r="O14" s="19">
        <v>37</v>
      </c>
      <c r="P14" s="19">
        <v>41</v>
      </c>
      <c r="Q14" s="26">
        <v>3</v>
      </c>
      <c r="R14" s="25">
        <v>0</v>
      </c>
      <c r="S14" s="19">
        <v>0</v>
      </c>
      <c r="T14" s="19">
        <v>33</v>
      </c>
      <c r="U14" s="19">
        <v>265</v>
      </c>
      <c r="V14" s="19">
        <v>161</v>
      </c>
      <c r="W14" s="19">
        <v>11</v>
      </c>
      <c r="X14" s="25">
        <f t="shared" si="4"/>
        <v>0</v>
      </c>
      <c r="Y14" s="19">
        <f t="shared" si="5"/>
        <v>0</v>
      </c>
      <c r="Z14" s="19">
        <f t="shared" si="6"/>
        <v>34</v>
      </c>
      <c r="AA14" s="19">
        <f t="shared" si="7"/>
        <v>302</v>
      </c>
      <c r="AB14" s="19">
        <f t="shared" si="8"/>
        <v>202</v>
      </c>
      <c r="AC14" s="26">
        <f t="shared" si="9"/>
        <v>14</v>
      </c>
      <c r="AD14" s="19">
        <v>0</v>
      </c>
      <c r="AE14" s="19">
        <v>0</v>
      </c>
      <c r="AF14" s="19">
        <v>174</v>
      </c>
      <c r="AG14" s="19">
        <v>699</v>
      </c>
      <c r="AH14" s="19">
        <v>366</v>
      </c>
      <c r="AI14" s="26">
        <v>16</v>
      </c>
      <c r="AJ14" s="25">
        <v>0</v>
      </c>
      <c r="AK14" s="19">
        <v>69</v>
      </c>
      <c r="AL14" s="19">
        <v>1557</v>
      </c>
      <c r="AM14" s="19">
        <v>2861</v>
      </c>
      <c r="AN14" s="19">
        <v>1099</v>
      </c>
      <c r="AO14" s="26">
        <v>65</v>
      </c>
      <c r="AP14" s="25">
        <v>0</v>
      </c>
      <c r="AQ14" s="19">
        <v>0</v>
      </c>
      <c r="AR14" s="19">
        <v>0</v>
      </c>
      <c r="AS14" s="19">
        <v>0</v>
      </c>
      <c r="AT14" s="19">
        <v>0</v>
      </c>
      <c r="AU14" s="26">
        <v>0</v>
      </c>
      <c r="AV14" s="25">
        <v>0</v>
      </c>
      <c r="AW14" s="19">
        <v>0</v>
      </c>
      <c r="AX14" s="19">
        <v>0</v>
      </c>
      <c r="AY14" s="19">
        <v>0</v>
      </c>
      <c r="AZ14" s="19">
        <v>0</v>
      </c>
      <c r="BA14" s="26">
        <v>0</v>
      </c>
      <c r="BB14" s="25">
        <v>0</v>
      </c>
      <c r="BC14" s="19">
        <v>0</v>
      </c>
      <c r="BD14" s="19">
        <v>0</v>
      </c>
      <c r="BE14" s="19">
        <v>0</v>
      </c>
      <c r="BF14" s="19">
        <v>0</v>
      </c>
      <c r="BG14" s="26">
        <v>0</v>
      </c>
      <c r="BH14" s="19"/>
    </row>
    <row r="15" spans="1:60" x14ac:dyDescent="0.2">
      <c r="A15" s="15" t="s">
        <v>33</v>
      </c>
      <c r="B15" s="31" t="s">
        <v>74</v>
      </c>
      <c r="C15" s="22">
        <v>681</v>
      </c>
      <c r="D15" s="16">
        <v>5170</v>
      </c>
      <c r="E15" s="16">
        <v>8169</v>
      </c>
      <c r="F15" s="16">
        <v>10386</v>
      </c>
      <c r="G15" s="16">
        <v>8297</v>
      </c>
      <c r="H15" s="16">
        <v>51</v>
      </c>
      <c r="I15" s="68">
        <f t="shared" si="0"/>
        <v>0.17863467057458632</v>
      </c>
      <c r="J15" s="69">
        <f t="shared" si="1"/>
        <v>0.56649569518226783</v>
      </c>
      <c r="K15" s="70">
        <f t="shared" si="2"/>
        <v>0.25486963424314585</v>
      </c>
      <c r="L15" s="19">
        <v>0</v>
      </c>
      <c r="M15" s="19">
        <v>4</v>
      </c>
      <c r="N15" s="19">
        <v>51</v>
      </c>
      <c r="O15" s="19">
        <v>303</v>
      </c>
      <c r="P15" s="19">
        <v>338</v>
      </c>
      <c r="Q15" s="26">
        <v>4</v>
      </c>
      <c r="R15" s="25">
        <v>0</v>
      </c>
      <c r="S15" s="19">
        <v>0</v>
      </c>
      <c r="T15" s="19">
        <v>0</v>
      </c>
      <c r="U15" s="19">
        <v>0</v>
      </c>
      <c r="V15" s="19">
        <v>0</v>
      </c>
      <c r="W15" s="19">
        <v>0</v>
      </c>
      <c r="X15" s="25">
        <f t="shared" si="4"/>
        <v>0</v>
      </c>
      <c r="Y15" s="19">
        <f t="shared" si="5"/>
        <v>4</v>
      </c>
      <c r="Z15" s="19">
        <f t="shared" si="6"/>
        <v>51</v>
      </c>
      <c r="AA15" s="19">
        <f t="shared" si="7"/>
        <v>303</v>
      </c>
      <c r="AB15" s="19">
        <f t="shared" si="8"/>
        <v>338</v>
      </c>
      <c r="AC15" s="26">
        <f t="shared" si="9"/>
        <v>4</v>
      </c>
      <c r="AD15" s="19">
        <v>7</v>
      </c>
      <c r="AE15" s="19">
        <v>1034</v>
      </c>
      <c r="AF15" s="19">
        <v>2909</v>
      </c>
      <c r="AG15" s="19">
        <v>3508</v>
      </c>
      <c r="AH15" s="19">
        <v>2553</v>
      </c>
      <c r="AI15" s="26">
        <v>23</v>
      </c>
      <c r="AJ15" s="25">
        <v>0</v>
      </c>
      <c r="AK15" s="19">
        <v>0</v>
      </c>
      <c r="AL15" s="19">
        <v>0</v>
      </c>
      <c r="AM15" s="19">
        <v>0</v>
      </c>
      <c r="AN15" s="19">
        <v>0</v>
      </c>
      <c r="AO15" s="26">
        <v>0</v>
      </c>
      <c r="AP15" s="25">
        <v>0</v>
      </c>
      <c r="AQ15" s="19">
        <v>0</v>
      </c>
      <c r="AR15" s="19">
        <v>0</v>
      </c>
      <c r="AS15" s="19">
        <v>0</v>
      </c>
      <c r="AT15" s="19">
        <v>0</v>
      </c>
      <c r="AU15" s="26">
        <v>0</v>
      </c>
      <c r="AV15" s="25">
        <v>0</v>
      </c>
      <c r="AW15" s="19">
        <v>0</v>
      </c>
      <c r="AX15" s="19">
        <v>0</v>
      </c>
      <c r="AY15" s="19">
        <v>0</v>
      </c>
      <c r="AZ15" s="19">
        <v>0</v>
      </c>
      <c r="BA15" s="26">
        <v>0</v>
      </c>
      <c r="BB15" s="25">
        <v>0</v>
      </c>
      <c r="BC15" s="19">
        <v>0</v>
      </c>
      <c r="BD15" s="19">
        <v>0</v>
      </c>
      <c r="BE15" s="19">
        <v>0</v>
      </c>
      <c r="BF15" s="19">
        <v>0</v>
      </c>
      <c r="BG15" s="26">
        <v>0</v>
      </c>
      <c r="BH15" s="19"/>
    </row>
    <row r="16" spans="1:60" x14ac:dyDescent="0.2">
      <c r="A16" s="15" t="s">
        <v>23</v>
      </c>
      <c r="B16" s="31" t="s">
        <v>54</v>
      </c>
      <c r="C16" s="22">
        <v>177</v>
      </c>
      <c r="D16" s="16">
        <v>9706</v>
      </c>
      <c r="E16" s="16">
        <v>13267</v>
      </c>
      <c r="F16" s="16">
        <v>9605</v>
      </c>
      <c r="G16" s="16">
        <v>8116</v>
      </c>
      <c r="H16" s="16">
        <v>725</v>
      </c>
      <c r="I16" s="68">
        <f t="shared" si="0"/>
        <v>0.23759496105394751</v>
      </c>
      <c r="J16" s="69">
        <f t="shared" si="1"/>
        <v>0.54986056351572266</v>
      </c>
      <c r="K16" s="70">
        <f t="shared" si="2"/>
        <v>0.21254447543032984</v>
      </c>
      <c r="L16" s="19">
        <v>0</v>
      </c>
      <c r="M16" s="19">
        <v>4</v>
      </c>
      <c r="N16" s="19">
        <v>35</v>
      </c>
      <c r="O16" s="19">
        <v>29</v>
      </c>
      <c r="P16" s="19">
        <v>22</v>
      </c>
      <c r="Q16" s="26">
        <v>4</v>
      </c>
      <c r="R16" s="25">
        <v>0</v>
      </c>
      <c r="S16" s="19">
        <v>26</v>
      </c>
      <c r="T16" s="19">
        <v>122</v>
      </c>
      <c r="U16" s="19">
        <v>152</v>
      </c>
      <c r="V16" s="19">
        <v>147</v>
      </c>
      <c r="W16" s="19">
        <v>19</v>
      </c>
      <c r="X16" s="25">
        <f t="shared" si="4"/>
        <v>0</v>
      </c>
      <c r="Y16" s="19">
        <f t="shared" si="5"/>
        <v>30</v>
      </c>
      <c r="Z16" s="19">
        <f t="shared" si="6"/>
        <v>157</v>
      </c>
      <c r="AA16" s="19">
        <f t="shared" si="7"/>
        <v>181</v>
      </c>
      <c r="AB16" s="19">
        <f t="shared" si="8"/>
        <v>169</v>
      </c>
      <c r="AC16" s="26">
        <f t="shared" si="9"/>
        <v>23</v>
      </c>
      <c r="AD16" s="19">
        <v>0</v>
      </c>
      <c r="AE16" s="19">
        <v>22</v>
      </c>
      <c r="AF16" s="19">
        <v>129</v>
      </c>
      <c r="AG16" s="19">
        <v>131</v>
      </c>
      <c r="AH16" s="19">
        <v>131</v>
      </c>
      <c r="AI16" s="26">
        <v>12</v>
      </c>
      <c r="AJ16" s="25">
        <v>0</v>
      </c>
      <c r="AK16" s="19">
        <v>385</v>
      </c>
      <c r="AL16" s="19">
        <v>730</v>
      </c>
      <c r="AM16" s="19">
        <v>683</v>
      </c>
      <c r="AN16" s="19">
        <v>596</v>
      </c>
      <c r="AO16" s="26">
        <v>35</v>
      </c>
      <c r="AP16" s="25">
        <v>0</v>
      </c>
      <c r="AQ16" s="19">
        <v>131</v>
      </c>
      <c r="AR16" s="19">
        <v>658</v>
      </c>
      <c r="AS16" s="19">
        <v>643</v>
      </c>
      <c r="AT16" s="19">
        <v>565</v>
      </c>
      <c r="AU16" s="26">
        <v>42</v>
      </c>
      <c r="AV16" s="25">
        <v>36</v>
      </c>
      <c r="AW16" s="19">
        <v>2558</v>
      </c>
      <c r="AX16" s="19">
        <v>5084</v>
      </c>
      <c r="AY16" s="19">
        <v>4068</v>
      </c>
      <c r="AZ16" s="19">
        <v>3403</v>
      </c>
      <c r="BA16" s="26">
        <v>338</v>
      </c>
      <c r="BB16" s="25">
        <v>141</v>
      </c>
      <c r="BC16" s="19">
        <v>6580</v>
      </c>
      <c r="BD16" s="19">
        <v>6509</v>
      </c>
      <c r="BE16" s="19">
        <v>3899</v>
      </c>
      <c r="BF16" s="19">
        <v>3252</v>
      </c>
      <c r="BG16" s="26">
        <v>275</v>
      </c>
      <c r="BH16" s="19"/>
    </row>
    <row r="17" spans="1:60" x14ac:dyDescent="0.2">
      <c r="A17" s="15" t="s">
        <v>42</v>
      </c>
      <c r="B17" s="31" t="s">
        <v>90</v>
      </c>
      <c r="C17" s="22">
        <v>236</v>
      </c>
      <c r="D17" s="16">
        <v>2665</v>
      </c>
      <c r="E17" s="16">
        <v>4105</v>
      </c>
      <c r="F17" s="16">
        <v>2459</v>
      </c>
      <c r="G17" s="16">
        <v>2032</v>
      </c>
      <c r="H17" s="16">
        <v>72</v>
      </c>
      <c r="I17" s="68">
        <f t="shared" si="0"/>
        <v>0.25075633157576283</v>
      </c>
      <c r="J17" s="69">
        <f t="shared" si="1"/>
        <v>0.56737833866367016</v>
      </c>
      <c r="K17" s="70">
        <f t="shared" si="2"/>
        <v>0.18186532976056705</v>
      </c>
      <c r="L17" s="19">
        <v>0</v>
      </c>
      <c r="M17" s="19">
        <v>1</v>
      </c>
      <c r="N17" s="19">
        <v>64</v>
      </c>
      <c r="O17" s="19">
        <v>43</v>
      </c>
      <c r="P17" s="19">
        <v>27</v>
      </c>
      <c r="Q17" s="26">
        <v>3</v>
      </c>
      <c r="R17" s="25">
        <v>0</v>
      </c>
      <c r="S17" s="19">
        <v>0</v>
      </c>
      <c r="T17" s="19">
        <v>24</v>
      </c>
      <c r="U17" s="19">
        <v>49</v>
      </c>
      <c r="V17" s="19">
        <v>55</v>
      </c>
      <c r="W17" s="19">
        <v>7</v>
      </c>
      <c r="X17" s="25">
        <f t="shared" si="4"/>
        <v>0</v>
      </c>
      <c r="Y17" s="19">
        <f t="shared" si="5"/>
        <v>1</v>
      </c>
      <c r="Z17" s="19">
        <f t="shared" si="6"/>
        <v>88</v>
      </c>
      <c r="AA17" s="19">
        <f t="shared" si="7"/>
        <v>92</v>
      </c>
      <c r="AB17" s="19">
        <f t="shared" si="8"/>
        <v>82</v>
      </c>
      <c r="AC17" s="26">
        <f t="shared" si="9"/>
        <v>10</v>
      </c>
      <c r="AD17" s="19">
        <v>0</v>
      </c>
      <c r="AE17" s="19">
        <v>3</v>
      </c>
      <c r="AF17" s="19">
        <v>87</v>
      </c>
      <c r="AG17" s="19">
        <v>168</v>
      </c>
      <c r="AH17" s="19">
        <v>163</v>
      </c>
      <c r="AI17" s="26">
        <v>9</v>
      </c>
      <c r="AJ17" s="25">
        <v>0</v>
      </c>
      <c r="AK17" s="19">
        <v>17</v>
      </c>
      <c r="AL17" s="19">
        <v>154</v>
      </c>
      <c r="AM17" s="19">
        <v>140</v>
      </c>
      <c r="AN17" s="19">
        <v>128</v>
      </c>
      <c r="AO17" s="26">
        <v>3</v>
      </c>
      <c r="AP17" s="25">
        <v>0</v>
      </c>
      <c r="AQ17" s="19">
        <v>134</v>
      </c>
      <c r="AR17" s="19">
        <v>615</v>
      </c>
      <c r="AS17" s="19">
        <v>480</v>
      </c>
      <c r="AT17" s="19">
        <v>365</v>
      </c>
      <c r="AU17" s="26">
        <v>7</v>
      </c>
      <c r="AV17" s="25">
        <v>14</v>
      </c>
      <c r="AW17" s="19">
        <v>1367</v>
      </c>
      <c r="AX17" s="19">
        <v>2222</v>
      </c>
      <c r="AY17" s="19">
        <v>1109</v>
      </c>
      <c r="AZ17" s="19">
        <v>739</v>
      </c>
      <c r="BA17" s="26">
        <v>21</v>
      </c>
      <c r="BB17" s="25">
        <v>222</v>
      </c>
      <c r="BC17" s="19">
        <v>1143</v>
      </c>
      <c r="BD17" s="19">
        <v>939</v>
      </c>
      <c r="BE17" s="19">
        <v>470</v>
      </c>
      <c r="BF17" s="19">
        <v>555</v>
      </c>
      <c r="BG17" s="26">
        <v>22</v>
      </c>
      <c r="BH17" s="19"/>
    </row>
    <row r="18" spans="1:60" x14ac:dyDescent="0.2">
      <c r="A18" s="15" t="s">
        <v>40</v>
      </c>
      <c r="B18" s="31" t="s">
        <v>91</v>
      </c>
      <c r="C18" s="22">
        <v>474</v>
      </c>
      <c r="D18" s="16">
        <v>9275</v>
      </c>
      <c r="E18" s="16">
        <v>16039</v>
      </c>
      <c r="F18" s="16">
        <v>19141</v>
      </c>
      <c r="G18" s="16">
        <v>14905</v>
      </c>
      <c r="H18" s="16">
        <v>1547</v>
      </c>
      <c r="I18" s="68">
        <f t="shared" si="0"/>
        <v>0.15882765025007739</v>
      </c>
      <c r="J18" s="69">
        <f t="shared" si="1"/>
        <v>0.57314152587934375</v>
      </c>
      <c r="K18" s="70">
        <f t="shared" si="2"/>
        <v>0.26803082387057886</v>
      </c>
      <c r="L18" s="19">
        <v>0</v>
      </c>
      <c r="M18" s="19">
        <v>0</v>
      </c>
      <c r="N18" s="19">
        <v>30</v>
      </c>
      <c r="O18" s="19">
        <v>74</v>
      </c>
      <c r="P18" s="19">
        <v>86</v>
      </c>
      <c r="Q18" s="26">
        <v>17</v>
      </c>
      <c r="R18" s="25">
        <v>0</v>
      </c>
      <c r="S18" s="19">
        <v>11</v>
      </c>
      <c r="T18" s="19">
        <v>79</v>
      </c>
      <c r="U18" s="19">
        <v>138</v>
      </c>
      <c r="V18" s="19">
        <v>145</v>
      </c>
      <c r="W18" s="19">
        <v>23</v>
      </c>
      <c r="X18" s="25">
        <f t="shared" si="4"/>
        <v>0</v>
      </c>
      <c r="Y18" s="19">
        <f t="shared" si="5"/>
        <v>11</v>
      </c>
      <c r="Z18" s="19">
        <f t="shared" si="6"/>
        <v>109</v>
      </c>
      <c r="AA18" s="19">
        <f t="shared" si="7"/>
        <v>212</v>
      </c>
      <c r="AB18" s="19">
        <f t="shared" si="8"/>
        <v>231</v>
      </c>
      <c r="AC18" s="26">
        <f t="shared" si="9"/>
        <v>40</v>
      </c>
      <c r="AD18" s="19">
        <v>0</v>
      </c>
      <c r="AE18" s="19">
        <v>65</v>
      </c>
      <c r="AF18" s="19">
        <v>388</v>
      </c>
      <c r="AG18" s="19">
        <v>554</v>
      </c>
      <c r="AH18" s="19">
        <v>508</v>
      </c>
      <c r="AI18" s="26">
        <v>66</v>
      </c>
      <c r="AJ18" s="25">
        <v>1</v>
      </c>
      <c r="AK18" s="19">
        <v>548</v>
      </c>
      <c r="AL18" s="19">
        <v>1747</v>
      </c>
      <c r="AM18" s="19">
        <v>2233</v>
      </c>
      <c r="AN18" s="19">
        <v>1850</v>
      </c>
      <c r="AO18" s="26">
        <v>165</v>
      </c>
      <c r="AP18" s="25">
        <v>0</v>
      </c>
      <c r="AQ18" s="19">
        <v>0</v>
      </c>
      <c r="AR18" s="19">
        <v>0</v>
      </c>
      <c r="AS18" s="19">
        <v>0</v>
      </c>
      <c r="AT18" s="19">
        <v>0</v>
      </c>
      <c r="AU18" s="26">
        <v>0</v>
      </c>
      <c r="AV18" s="25">
        <v>0</v>
      </c>
      <c r="AW18" s="19">
        <v>0</v>
      </c>
      <c r="AX18" s="19">
        <v>0</v>
      </c>
      <c r="AY18" s="19">
        <v>0</v>
      </c>
      <c r="AZ18" s="19">
        <v>0</v>
      </c>
      <c r="BA18" s="26">
        <v>0</v>
      </c>
      <c r="BB18" s="25">
        <v>0</v>
      </c>
      <c r="BC18" s="19">
        <v>0</v>
      </c>
      <c r="BD18" s="19">
        <v>0</v>
      </c>
      <c r="BE18" s="19">
        <v>0</v>
      </c>
      <c r="BF18" s="19">
        <v>0</v>
      </c>
      <c r="BG18" s="26">
        <v>0</v>
      </c>
      <c r="BH18" s="19"/>
    </row>
    <row r="19" spans="1:60" x14ac:dyDescent="0.2">
      <c r="A19" s="15" t="s">
        <v>43</v>
      </c>
      <c r="B19" s="31" t="s">
        <v>84</v>
      </c>
      <c r="C19" s="22">
        <v>335</v>
      </c>
      <c r="D19" s="16">
        <v>2820</v>
      </c>
      <c r="E19" s="16">
        <v>4750</v>
      </c>
      <c r="F19" s="16">
        <v>5490</v>
      </c>
      <c r="G19" s="16">
        <v>5385</v>
      </c>
      <c r="H19" s="16">
        <v>190</v>
      </c>
      <c r="I19" s="68">
        <f t="shared" si="0"/>
        <v>0.16631523458091724</v>
      </c>
      <c r="J19" s="69">
        <f t="shared" si="1"/>
        <v>0.53979968371112286</v>
      </c>
      <c r="K19" s="70">
        <f t="shared" si="2"/>
        <v>0.29388508170795996</v>
      </c>
      <c r="L19" s="19">
        <v>0</v>
      </c>
      <c r="M19" s="19">
        <v>0</v>
      </c>
      <c r="N19" s="19">
        <v>0</v>
      </c>
      <c r="O19" s="19">
        <v>25</v>
      </c>
      <c r="P19" s="19">
        <v>75</v>
      </c>
      <c r="Q19" s="26">
        <v>5</v>
      </c>
      <c r="R19" s="25">
        <v>0</v>
      </c>
      <c r="S19" s="19">
        <v>0</v>
      </c>
      <c r="T19" s="19">
        <v>10</v>
      </c>
      <c r="U19" s="19">
        <v>95</v>
      </c>
      <c r="V19" s="19">
        <v>170</v>
      </c>
      <c r="W19" s="19">
        <v>5</v>
      </c>
      <c r="X19" s="25">
        <f t="shared" si="4"/>
        <v>0</v>
      </c>
      <c r="Y19" s="19">
        <f t="shared" si="5"/>
        <v>0</v>
      </c>
      <c r="Z19" s="19">
        <f t="shared" si="6"/>
        <v>10</v>
      </c>
      <c r="AA19" s="19">
        <f t="shared" si="7"/>
        <v>120</v>
      </c>
      <c r="AB19" s="19">
        <f t="shared" si="8"/>
        <v>245</v>
      </c>
      <c r="AC19" s="26">
        <f t="shared" si="9"/>
        <v>10</v>
      </c>
      <c r="AD19" s="19">
        <v>0</v>
      </c>
      <c r="AE19" s="19">
        <v>0</v>
      </c>
      <c r="AF19" s="19">
        <v>145</v>
      </c>
      <c r="AG19" s="19">
        <v>535</v>
      </c>
      <c r="AH19" s="19">
        <v>905</v>
      </c>
      <c r="AI19" s="26">
        <v>45</v>
      </c>
      <c r="AJ19" s="25">
        <v>70</v>
      </c>
      <c r="AK19" s="19">
        <v>1800</v>
      </c>
      <c r="AL19" s="19">
        <v>3665</v>
      </c>
      <c r="AM19" s="19">
        <v>3265</v>
      </c>
      <c r="AN19" s="19">
        <v>2545</v>
      </c>
      <c r="AO19" s="26">
        <v>95</v>
      </c>
      <c r="AP19" s="25">
        <v>0</v>
      </c>
      <c r="AQ19" s="19">
        <v>0</v>
      </c>
      <c r="AR19" s="19">
        <v>0</v>
      </c>
      <c r="AS19" s="19">
        <v>0</v>
      </c>
      <c r="AT19" s="19">
        <v>0</v>
      </c>
      <c r="AU19" s="26">
        <v>0</v>
      </c>
      <c r="AV19" s="25">
        <v>0</v>
      </c>
      <c r="AW19" s="19">
        <v>0</v>
      </c>
      <c r="AX19" s="19">
        <v>0</v>
      </c>
      <c r="AY19" s="19">
        <v>0</v>
      </c>
      <c r="AZ19" s="19">
        <v>0</v>
      </c>
      <c r="BA19" s="26">
        <v>0</v>
      </c>
      <c r="BB19" s="25">
        <v>270</v>
      </c>
      <c r="BC19" s="19">
        <v>1020</v>
      </c>
      <c r="BD19" s="19">
        <v>1425</v>
      </c>
      <c r="BE19" s="19">
        <v>1565</v>
      </c>
      <c r="BF19" s="19">
        <v>1685</v>
      </c>
      <c r="BG19" s="26">
        <v>45</v>
      </c>
      <c r="BH19" s="19"/>
    </row>
    <row r="20" spans="1:60" x14ac:dyDescent="0.2">
      <c r="A20" s="15" t="s">
        <v>22</v>
      </c>
      <c r="B20" s="31" t="s">
        <v>72</v>
      </c>
      <c r="C20" s="22">
        <v>767</v>
      </c>
      <c r="D20" s="16">
        <v>9394</v>
      </c>
      <c r="E20" s="16">
        <v>7489</v>
      </c>
      <c r="F20" s="16">
        <v>8526</v>
      </c>
      <c r="G20" s="16">
        <v>7515</v>
      </c>
      <c r="H20" s="16">
        <v>789</v>
      </c>
      <c r="I20" s="68">
        <f t="shared" si="0"/>
        <v>0.2946925754060325</v>
      </c>
      <c r="J20" s="69">
        <f t="shared" si="1"/>
        <v>0.4644721577726218</v>
      </c>
      <c r="K20" s="70">
        <f t="shared" si="2"/>
        <v>0.24083526682134571</v>
      </c>
      <c r="L20" s="19">
        <v>0</v>
      </c>
      <c r="M20" s="19">
        <v>0</v>
      </c>
      <c r="N20" s="19">
        <v>3</v>
      </c>
      <c r="O20" s="19">
        <v>9</v>
      </c>
      <c r="P20" s="19">
        <v>3</v>
      </c>
      <c r="Q20" s="26">
        <v>2</v>
      </c>
      <c r="R20" s="25">
        <v>0</v>
      </c>
      <c r="S20" s="19">
        <v>0</v>
      </c>
      <c r="T20" s="19">
        <v>26</v>
      </c>
      <c r="U20" s="19">
        <v>37</v>
      </c>
      <c r="V20" s="19">
        <v>9</v>
      </c>
      <c r="W20" s="19">
        <v>1</v>
      </c>
      <c r="X20" s="25">
        <f t="shared" si="4"/>
        <v>0</v>
      </c>
      <c r="Y20" s="19">
        <f t="shared" si="5"/>
        <v>0</v>
      </c>
      <c r="Z20" s="19">
        <f t="shared" si="6"/>
        <v>29</v>
      </c>
      <c r="AA20" s="19">
        <f t="shared" si="7"/>
        <v>46</v>
      </c>
      <c r="AB20" s="19">
        <f t="shared" si="8"/>
        <v>12</v>
      </c>
      <c r="AC20" s="26">
        <f t="shared" si="9"/>
        <v>3</v>
      </c>
      <c r="AD20" s="19">
        <v>0</v>
      </c>
      <c r="AE20" s="19">
        <v>29</v>
      </c>
      <c r="AF20" s="19">
        <v>280</v>
      </c>
      <c r="AG20" s="19">
        <v>334</v>
      </c>
      <c r="AH20" s="19">
        <v>113</v>
      </c>
      <c r="AI20" s="26">
        <v>5</v>
      </c>
      <c r="AJ20" s="25">
        <v>0</v>
      </c>
      <c r="AK20" s="19">
        <v>4</v>
      </c>
      <c r="AL20" s="19">
        <v>26</v>
      </c>
      <c r="AM20" s="19">
        <v>35</v>
      </c>
      <c r="AN20" s="19">
        <v>13</v>
      </c>
      <c r="AO20" s="26">
        <v>1</v>
      </c>
      <c r="AP20" s="25">
        <v>0</v>
      </c>
      <c r="AQ20" s="19">
        <v>106</v>
      </c>
      <c r="AR20" s="19">
        <v>682</v>
      </c>
      <c r="AS20" s="19">
        <v>883</v>
      </c>
      <c r="AT20" s="19">
        <v>579</v>
      </c>
      <c r="AU20" s="26">
        <v>84</v>
      </c>
      <c r="AV20" s="25">
        <v>51</v>
      </c>
      <c r="AW20" s="19">
        <v>4681</v>
      </c>
      <c r="AX20" s="19">
        <v>1276</v>
      </c>
      <c r="AY20" s="19">
        <v>523</v>
      </c>
      <c r="AZ20" s="19">
        <v>233</v>
      </c>
      <c r="BA20" s="26">
        <v>30</v>
      </c>
      <c r="BB20" s="25">
        <v>133</v>
      </c>
      <c r="BC20" s="19">
        <v>1108</v>
      </c>
      <c r="BD20" s="19">
        <v>1012</v>
      </c>
      <c r="BE20" s="19">
        <v>1145</v>
      </c>
      <c r="BF20" s="19">
        <v>942</v>
      </c>
      <c r="BG20" s="26">
        <v>68</v>
      </c>
      <c r="BH20" s="19"/>
    </row>
    <row r="21" spans="1:60" x14ac:dyDescent="0.2">
      <c r="A21" s="15" t="s">
        <v>98</v>
      </c>
      <c r="B21" s="31" t="s">
        <v>58</v>
      </c>
      <c r="C21" s="22">
        <v>510</v>
      </c>
      <c r="D21" s="16">
        <v>9610</v>
      </c>
      <c r="E21" s="16">
        <v>29379</v>
      </c>
      <c r="F21" s="16">
        <v>59933</v>
      </c>
      <c r="G21" s="16">
        <v>82565</v>
      </c>
      <c r="H21" s="16">
        <v>4226</v>
      </c>
      <c r="I21" s="68">
        <f t="shared" si="0"/>
        <v>5.4343448446217704E-2</v>
      </c>
      <c r="J21" s="69">
        <f t="shared" si="1"/>
        <v>0.47959704225579008</v>
      </c>
      <c r="K21" s="70">
        <f t="shared" si="2"/>
        <v>0.46605950929799217</v>
      </c>
      <c r="L21" s="19">
        <v>0</v>
      </c>
      <c r="M21" s="19">
        <v>0</v>
      </c>
      <c r="N21" s="19">
        <v>15</v>
      </c>
      <c r="O21" s="19">
        <v>32</v>
      </c>
      <c r="P21" s="19">
        <v>19</v>
      </c>
      <c r="Q21" s="26">
        <v>10</v>
      </c>
      <c r="R21" s="25">
        <v>2</v>
      </c>
      <c r="S21" s="19">
        <v>5</v>
      </c>
      <c r="T21" s="19">
        <v>36</v>
      </c>
      <c r="U21" s="19">
        <v>65</v>
      </c>
      <c r="V21" s="19">
        <v>66</v>
      </c>
      <c r="W21" s="19">
        <v>12</v>
      </c>
      <c r="X21" s="25">
        <f t="shared" si="4"/>
        <v>2</v>
      </c>
      <c r="Y21" s="19">
        <f t="shared" si="5"/>
        <v>5</v>
      </c>
      <c r="Z21" s="19">
        <f t="shared" si="6"/>
        <v>51</v>
      </c>
      <c r="AA21" s="19">
        <f t="shared" si="7"/>
        <v>97</v>
      </c>
      <c r="AB21" s="19">
        <f t="shared" si="8"/>
        <v>85</v>
      </c>
      <c r="AC21" s="26">
        <f t="shared" si="9"/>
        <v>22</v>
      </c>
      <c r="AD21" s="19">
        <v>0</v>
      </c>
      <c r="AE21" s="19">
        <v>32</v>
      </c>
      <c r="AF21" s="19">
        <v>439</v>
      </c>
      <c r="AG21" s="19">
        <v>787</v>
      </c>
      <c r="AH21" s="19">
        <v>908</v>
      </c>
      <c r="AI21" s="26">
        <v>219</v>
      </c>
      <c r="AJ21" s="25">
        <v>0</v>
      </c>
      <c r="AK21" s="19">
        <v>75</v>
      </c>
      <c r="AL21" s="19">
        <v>459</v>
      </c>
      <c r="AM21" s="19">
        <v>846</v>
      </c>
      <c r="AN21" s="19">
        <v>1480</v>
      </c>
      <c r="AO21" s="26">
        <v>384</v>
      </c>
      <c r="AP21" s="25">
        <v>401</v>
      </c>
      <c r="AQ21" s="19">
        <v>2465</v>
      </c>
      <c r="AR21" s="19">
        <v>4552</v>
      </c>
      <c r="AS21" s="19">
        <v>7290</v>
      </c>
      <c r="AT21" s="19">
        <v>7822</v>
      </c>
      <c r="AU21" s="26">
        <v>1096</v>
      </c>
      <c r="AV21" s="25">
        <v>0</v>
      </c>
      <c r="AW21" s="19">
        <v>0</v>
      </c>
      <c r="AX21" s="19">
        <v>0</v>
      </c>
      <c r="AY21" s="19">
        <v>0</v>
      </c>
      <c r="AZ21" s="19">
        <v>0</v>
      </c>
      <c r="BA21" s="26">
        <v>0</v>
      </c>
      <c r="BB21" s="25">
        <v>18</v>
      </c>
      <c r="BC21" s="19">
        <v>1550</v>
      </c>
      <c r="BD21" s="19">
        <v>8378</v>
      </c>
      <c r="BE21" s="19">
        <v>19150</v>
      </c>
      <c r="BF21" s="19">
        <v>24715</v>
      </c>
      <c r="BG21" s="26">
        <v>745</v>
      </c>
      <c r="BH21" s="19"/>
    </row>
    <row r="22" spans="1:60" x14ac:dyDescent="0.2">
      <c r="A22" s="15" t="s">
        <v>19</v>
      </c>
      <c r="B22" s="31" t="s">
        <v>83</v>
      </c>
      <c r="C22" s="22">
        <v>302</v>
      </c>
      <c r="D22" s="16">
        <v>2646</v>
      </c>
      <c r="E22" s="16">
        <v>3638</v>
      </c>
      <c r="F22" s="16">
        <v>2952</v>
      </c>
      <c r="G22" s="16">
        <v>2673</v>
      </c>
      <c r="H22" s="16">
        <v>556</v>
      </c>
      <c r="I22" s="68">
        <f t="shared" si="0"/>
        <v>0.23090780919558235</v>
      </c>
      <c r="J22" s="69">
        <f t="shared" si="1"/>
        <v>0.51617451241481949</v>
      </c>
      <c r="K22" s="70">
        <f t="shared" si="2"/>
        <v>0.25291767838959817</v>
      </c>
      <c r="L22" s="19">
        <v>0</v>
      </c>
      <c r="M22" s="19">
        <v>4</v>
      </c>
      <c r="N22" s="19">
        <v>71</v>
      </c>
      <c r="O22" s="19">
        <v>32</v>
      </c>
      <c r="P22" s="19">
        <v>13</v>
      </c>
      <c r="Q22" s="26">
        <v>1</v>
      </c>
      <c r="R22" s="25">
        <v>0</v>
      </c>
      <c r="S22" s="19">
        <v>2</v>
      </c>
      <c r="T22" s="19">
        <v>19</v>
      </c>
      <c r="U22" s="19">
        <v>14</v>
      </c>
      <c r="V22" s="19">
        <v>9</v>
      </c>
      <c r="W22" s="19">
        <v>0</v>
      </c>
      <c r="X22" s="25">
        <f t="shared" si="4"/>
        <v>0</v>
      </c>
      <c r="Y22" s="19">
        <f t="shared" si="5"/>
        <v>6</v>
      </c>
      <c r="Z22" s="19">
        <f t="shared" si="6"/>
        <v>90</v>
      </c>
      <c r="AA22" s="19">
        <f t="shared" si="7"/>
        <v>46</v>
      </c>
      <c r="AB22" s="19">
        <f t="shared" si="8"/>
        <v>22</v>
      </c>
      <c r="AC22" s="26">
        <f t="shared" si="9"/>
        <v>1</v>
      </c>
      <c r="AD22" s="19">
        <v>0</v>
      </c>
      <c r="AE22" s="19">
        <v>69</v>
      </c>
      <c r="AF22" s="19">
        <v>237</v>
      </c>
      <c r="AG22" s="19">
        <v>178</v>
      </c>
      <c r="AH22" s="19">
        <v>61</v>
      </c>
      <c r="AI22" s="26">
        <v>7</v>
      </c>
      <c r="AJ22" s="25">
        <v>0</v>
      </c>
      <c r="AK22" s="19">
        <v>57</v>
      </c>
      <c r="AL22" s="19">
        <v>185</v>
      </c>
      <c r="AM22" s="19">
        <v>169</v>
      </c>
      <c r="AN22" s="19">
        <v>122</v>
      </c>
      <c r="AO22" s="26">
        <v>16</v>
      </c>
      <c r="AP22" s="25">
        <v>36</v>
      </c>
      <c r="AQ22" s="19">
        <v>826</v>
      </c>
      <c r="AR22" s="19">
        <v>1170</v>
      </c>
      <c r="AS22" s="19">
        <v>663</v>
      </c>
      <c r="AT22" s="19">
        <v>394</v>
      </c>
      <c r="AU22" s="26">
        <v>97</v>
      </c>
      <c r="AV22" s="25">
        <v>207</v>
      </c>
      <c r="AW22" s="19">
        <v>1372</v>
      </c>
      <c r="AX22" s="19">
        <v>1583</v>
      </c>
      <c r="AY22" s="19">
        <v>1407</v>
      </c>
      <c r="AZ22" s="19">
        <v>1424</v>
      </c>
      <c r="BA22" s="26">
        <v>279</v>
      </c>
      <c r="BB22" s="25">
        <v>41</v>
      </c>
      <c r="BC22" s="19">
        <v>224</v>
      </c>
      <c r="BD22" s="19">
        <v>240</v>
      </c>
      <c r="BE22" s="19">
        <v>343</v>
      </c>
      <c r="BF22" s="19">
        <v>425</v>
      </c>
      <c r="BG22" s="26">
        <v>108</v>
      </c>
      <c r="BH22" s="19"/>
    </row>
    <row r="23" spans="1:60" x14ac:dyDescent="0.2">
      <c r="A23" s="15" t="s">
        <v>28</v>
      </c>
      <c r="B23" s="31" t="s">
        <v>67</v>
      </c>
      <c r="C23" s="22">
        <v>840</v>
      </c>
      <c r="D23" s="16">
        <v>7610</v>
      </c>
      <c r="E23" s="16">
        <v>12622</v>
      </c>
      <c r="F23" s="16">
        <v>13986</v>
      </c>
      <c r="G23" s="16">
        <v>15264</v>
      </c>
      <c r="H23" s="16">
        <v>655</v>
      </c>
      <c r="I23" s="68">
        <f t="shared" si="0"/>
        <v>0.16576102948388488</v>
      </c>
      <c r="J23" s="69">
        <f t="shared" si="1"/>
        <v>0.52196088432037979</v>
      </c>
      <c r="K23" s="70">
        <f t="shared" si="2"/>
        <v>0.31227808619573533</v>
      </c>
      <c r="L23" s="19">
        <v>0</v>
      </c>
      <c r="M23" s="19">
        <v>0</v>
      </c>
      <c r="N23" s="19">
        <v>5</v>
      </c>
      <c r="O23" s="19">
        <v>41</v>
      </c>
      <c r="P23" s="19">
        <v>69</v>
      </c>
      <c r="Q23" s="26">
        <v>6</v>
      </c>
      <c r="R23" s="25">
        <v>0</v>
      </c>
      <c r="S23" s="19">
        <v>0</v>
      </c>
      <c r="T23" s="19">
        <v>0</v>
      </c>
      <c r="U23" s="19">
        <v>0</v>
      </c>
      <c r="V23" s="19">
        <v>0</v>
      </c>
      <c r="W23" s="19">
        <v>0</v>
      </c>
      <c r="X23" s="25">
        <f t="shared" si="4"/>
        <v>0</v>
      </c>
      <c r="Y23" s="19">
        <f t="shared" si="5"/>
        <v>0</v>
      </c>
      <c r="Z23" s="19">
        <f t="shared" si="6"/>
        <v>5</v>
      </c>
      <c r="AA23" s="19">
        <f t="shared" si="7"/>
        <v>41</v>
      </c>
      <c r="AB23" s="19">
        <f t="shared" si="8"/>
        <v>69</v>
      </c>
      <c r="AC23" s="26">
        <f t="shared" si="9"/>
        <v>6</v>
      </c>
      <c r="AD23" s="19">
        <v>1</v>
      </c>
      <c r="AE23" s="19">
        <v>51</v>
      </c>
      <c r="AF23" s="19">
        <v>451</v>
      </c>
      <c r="AG23" s="19">
        <v>978</v>
      </c>
      <c r="AH23" s="19">
        <v>886</v>
      </c>
      <c r="AI23" s="26">
        <v>46</v>
      </c>
      <c r="AJ23" s="25">
        <v>0</v>
      </c>
      <c r="AK23" s="19">
        <v>0</v>
      </c>
      <c r="AL23" s="19">
        <v>0</v>
      </c>
      <c r="AM23" s="19">
        <v>0</v>
      </c>
      <c r="AN23" s="19">
        <v>0</v>
      </c>
      <c r="AO23" s="26">
        <v>0</v>
      </c>
      <c r="AP23" s="25">
        <v>106</v>
      </c>
      <c r="AQ23" s="19">
        <v>1442</v>
      </c>
      <c r="AR23" s="19">
        <v>3716</v>
      </c>
      <c r="AS23" s="19">
        <v>3819</v>
      </c>
      <c r="AT23" s="19">
        <v>3313</v>
      </c>
      <c r="AU23" s="26">
        <v>180</v>
      </c>
      <c r="AV23" s="25">
        <v>127</v>
      </c>
      <c r="AW23" s="19">
        <v>3275</v>
      </c>
      <c r="AX23" s="19">
        <v>5076</v>
      </c>
      <c r="AY23" s="19">
        <v>5276</v>
      </c>
      <c r="AZ23" s="19">
        <v>5490</v>
      </c>
      <c r="BA23" s="26">
        <v>238</v>
      </c>
      <c r="BB23" s="25">
        <v>606</v>
      </c>
      <c r="BC23" s="19">
        <v>2842</v>
      </c>
      <c r="BD23" s="19">
        <v>3374</v>
      </c>
      <c r="BE23" s="19">
        <v>4272</v>
      </c>
      <c r="BF23" s="19">
        <v>5506</v>
      </c>
      <c r="BG23" s="26">
        <v>185</v>
      </c>
      <c r="BH23" s="19"/>
    </row>
    <row r="24" spans="1:60" x14ac:dyDescent="0.2">
      <c r="A24" s="15" t="s">
        <v>29</v>
      </c>
      <c r="B24" s="31" t="s">
        <v>77</v>
      </c>
      <c r="C24" s="22">
        <v>19210</v>
      </c>
      <c r="D24" s="16">
        <v>86889</v>
      </c>
      <c r="E24" s="16">
        <v>145436</v>
      </c>
      <c r="F24" s="16">
        <v>202695</v>
      </c>
      <c r="G24" s="16">
        <v>167193</v>
      </c>
      <c r="H24" s="16">
        <v>6876</v>
      </c>
      <c r="I24" s="68">
        <f t="shared" si="0"/>
        <v>0.1688670521519213</v>
      </c>
      <c r="J24" s="69">
        <f t="shared" si="1"/>
        <v>0.55408491816794236</v>
      </c>
      <c r="K24" s="70">
        <f t="shared" si="2"/>
        <v>0.27704802968013637</v>
      </c>
      <c r="L24" s="19">
        <v>0</v>
      </c>
      <c r="M24" s="19">
        <v>1</v>
      </c>
      <c r="N24" s="19">
        <v>57</v>
      </c>
      <c r="O24" s="19">
        <v>130</v>
      </c>
      <c r="P24" s="19">
        <v>144</v>
      </c>
      <c r="Q24" s="26">
        <v>7</v>
      </c>
      <c r="R24" s="25">
        <v>0</v>
      </c>
      <c r="S24" s="19">
        <v>4</v>
      </c>
      <c r="T24" s="19">
        <v>132</v>
      </c>
      <c r="U24" s="19">
        <v>204</v>
      </c>
      <c r="V24" s="19">
        <v>124</v>
      </c>
      <c r="W24" s="19">
        <v>3</v>
      </c>
      <c r="X24" s="25">
        <f t="shared" si="4"/>
        <v>0</v>
      </c>
      <c r="Y24" s="19">
        <f t="shared" si="5"/>
        <v>5</v>
      </c>
      <c r="Z24" s="19">
        <f t="shared" si="6"/>
        <v>189</v>
      </c>
      <c r="AA24" s="19">
        <f t="shared" si="7"/>
        <v>334</v>
      </c>
      <c r="AB24" s="19">
        <f t="shared" si="8"/>
        <v>268</v>
      </c>
      <c r="AC24" s="26">
        <f t="shared" si="9"/>
        <v>10</v>
      </c>
      <c r="AD24" s="19">
        <v>0</v>
      </c>
      <c r="AE24" s="19">
        <v>34</v>
      </c>
      <c r="AF24" s="19">
        <v>198</v>
      </c>
      <c r="AG24" s="19">
        <v>315</v>
      </c>
      <c r="AH24" s="19">
        <v>316</v>
      </c>
      <c r="AI24" s="26">
        <v>22</v>
      </c>
      <c r="AJ24" s="25">
        <v>1</v>
      </c>
      <c r="AK24" s="19">
        <v>227</v>
      </c>
      <c r="AL24" s="19">
        <v>220</v>
      </c>
      <c r="AM24" s="19">
        <v>157</v>
      </c>
      <c r="AN24" s="19">
        <v>33</v>
      </c>
      <c r="AO24" s="26">
        <v>1</v>
      </c>
      <c r="AP24" s="25">
        <v>0</v>
      </c>
      <c r="AQ24" s="19">
        <v>2985</v>
      </c>
      <c r="AR24" s="19">
        <v>14862</v>
      </c>
      <c r="AS24" s="19">
        <v>18451</v>
      </c>
      <c r="AT24" s="19">
        <v>13609</v>
      </c>
      <c r="AU24" s="26">
        <v>325</v>
      </c>
      <c r="AV24" s="25">
        <v>344</v>
      </c>
      <c r="AW24" s="19">
        <v>3953</v>
      </c>
      <c r="AX24" s="19">
        <v>1196</v>
      </c>
      <c r="AY24" s="19">
        <v>170</v>
      </c>
      <c r="AZ24" s="19">
        <v>14</v>
      </c>
      <c r="BA24" s="26">
        <v>0</v>
      </c>
      <c r="BB24" s="25">
        <v>0</v>
      </c>
      <c r="BC24" s="19">
        <v>0</v>
      </c>
      <c r="BD24" s="19">
        <v>0</v>
      </c>
      <c r="BE24" s="19">
        <v>0</v>
      </c>
      <c r="BF24" s="19">
        <v>0</v>
      </c>
      <c r="BG24" s="26">
        <v>0</v>
      </c>
      <c r="BH24" s="19"/>
    </row>
    <row r="25" spans="1:60" x14ac:dyDescent="0.2">
      <c r="A25" s="15" t="s">
        <v>111</v>
      </c>
      <c r="B25" s="31" t="s">
        <v>75</v>
      </c>
      <c r="C25" s="22">
        <v>22370</v>
      </c>
      <c r="D25" s="16">
        <v>86400</v>
      </c>
      <c r="E25" s="16">
        <v>98940</v>
      </c>
      <c r="F25" s="16">
        <v>123810</v>
      </c>
      <c r="G25" s="16">
        <v>98120</v>
      </c>
      <c r="H25" s="16">
        <v>9920</v>
      </c>
      <c r="I25" s="68">
        <f t="shared" si="0"/>
        <v>0.24745199745199745</v>
      </c>
      <c r="J25" s="69">
        <f t="shared" si="1"/>
        <v>0.5067567567567568</v>
      </c>
      <c r="K25" s="70">
        <f t="shared" si="2"/>
        <v>0.24579124579124578</v>
      </c>
      <c r="L25" s="84">
        <v>0</v>
      </c>
      <c r="M25" s="84">
        <v>0</v>
      </c>
      <c r="N25" s="84">
        <v>30</v>
      </c>
      <c r="O25" s="84">
        <v>100</v>
      </c>
      <c r="P25" s="84">
        <v>70</v>
      </c>
      <c r="Q25" s="26">
        <v>10</v>
      </c>
      <c r="R25" s="25">
        <v>0</v>
      </c>
      <c r="S25" s="84">
        <v>0</v>
      </c>
      <c r="T25" s="84">
        <v>280</v>
      </c>
      <c r="U25" s="84">
        <v>440</v>
      </c>
      <c r="V25" s="84">
        <v>260</v>
      </c>
      <c r="W25" s="84">
        <v>10</v>
      </c>
      <c r="X25" s="25">
        <f t="shared" si="4"/>
        <v>0</v>
      </c>
      <c r="Y25" s="84">
        <f t="shared" si="5"/>
        <v>0</v>
      </c>
      <c r="Z25" s="84">
        <f t="shared" si="6"/>
        <v>310</v>
      </c>
      <c r="AA25" s="84">
        <f t="shared" si="7"/>
        <v>540</v>
      </c>
      <c r="AB25" s="84">
        <f t="shared" si="8"/>
        <v>330</v>
      </c>
      <c r="AC25" s="26">
        <f t="shared" si="9"/>
        <v>20</v>
      </c>
      <c r="AD25" s="84">
        <v>0</v>
      </c>
      <c r="AE25" s="84">
        <v>240</v>
      </c>
      <c r="AF25" s="84">
        <v>1490</v>
      </c>
      <c r="AG25" s="84">
        <v>1570</v>
      </c>
      <c r="AH25" s="84">
        <v>850</v>
      </c>
      <c r="AI25" s="26">
        <v>40</v>
      </c>
      <c r="AJ25" s="25">
        <v>100</v>
      </c>
      <c r="AK25" s="84">
        <v>9560</v>
      </c>
      <c r="AL25" s="84">
        <v>17270</v>
      </c>
      <c r="AM25" s="84">
        <v>17410</v>
      </c>
      <c r="AN25" s="84">
        <v>10210</v>
      </c>
      <c r="AO25" s="26">
        <v>740</v>
      </c>
      <c r="AP25" s="25">
        <v>4660</v>
      </c>
      <c r="AQ25" s="84">
        <v>27400</v>
      </c>
      <c r="AR25" s="84">
        <v>29210</v>
      </c>
      <c r="AS25" s="84">
        <v>34080</v>
      </c>
      <c r="AT25" s="84">
        <v>23590</v>
      </c>
      <c r="AU25" s="26">
        <v>1740</v>
      </c>
      <c r="AV25" s="25">
        <v>6140</v>
      </c>
      <c r="AW25" s="84">
        <v>21840</v>
      </c>
      <c r="AX25" s="84">
        <v>24030</v>
      </c>
      <c r="AY25" s="84">
        <v>33890</v>
      </c>
      <c r="AZ25" s="84">
        <v>27830</v>
      </c>
      <c r="BA25" s="26">
        <v>2600</v>
      </c>
      <c r="BB25" s="25">
        <v>11470</v>
      </c>
      <c r="BC25" s="84">
        <v>27360</v>
      </c>
      <c r="BD25" s="84">
        <v>26630</v>
      </c>
      <c r="BE25" s="84">
        <v>36320</v>
      </c>
      <c r="BF25" s="84">
        <v>35310</v>
      </c>
      <c r="BG25" s="26">
        <v>4780</v>
      </c>
      <c r="BH25" s="19"/>
    </row>
    <row r="26" spans="1:60" x14ac:dyDescent="0.2">
      <c r="A26" s="15" t="s">
        <v>99</v>
      </c>
      <c r="B26" s="31" t="s">
        <v>57</v>
      </c>
      <c r="C26" s="22">
        <v>8</v>
      </c>
      <c r="D26" s="16">
        <v>1193</v>
      </c>
      <c r="E26" s="16">
        <v>12080</v>
      </c>
      <c r="F26" s="16">
        <v>30035</v>
      </c>
      <c r="G26" s="16">
        <v>22865</v>
      </c>
      <c r="H26" s="16">
        <v>2156</v>
      </c>
      <c r="I26" s="68">
        <f t="shared" si="0"/>
        <v>1.7574666725200111E-2</v>
      </c>
      <c r="J26" s="69">
        <f t="shared" si="1"/>
        <v>0.6162840042729415</v>
      </c>
      <c r="K26" s="70">
        <f t="shared" si="2"/>
        <v>0.36614132900185842</v>
      </c>
      <c r="L26" s="19">
        <v>0</v>
      </c>
      <c r="M26" s="19">
        <v>0</v>
      </c>
      <c r="N26" s="19">
        <v>2</v>
      </c>
      <c r="O26" s="19">
        <v>20</v>
      </c>
      <c r="P26" s="19">
        <v>81</v>
      </c>
      <c r="Q26" s="26">
        <v>20</v>
      </c>
      <c r="R26" s="25">
        <v>0</v>
      </c>
      <c r="S26" s="19">
        <v>0</v>
      </c>
      <c r="T26" s="19">
        <v>35</v>
      </c>
      <c r="U26" s="19">
        <v>313</v>
      </c>
      <c r="V26" s="19">
        <v>841</v>
      </c>
      <c r="W26" s="19">
        <v>156</v>
      </c>
      <c r="X26" s="25">
        <f t="shared" si="4"/>
        <v>0</v>
      </c>
      <c r="Y26" s="19">
        <f t="shared" si="5"/>
        <v>0</v>
      </c>
      <c r="Z26" s="19">
        <f t="shared" si="6"/>
        <v>37</v>
      </c>
      <c r="AA26" s="19">
        <f t="shared" si="7"/>
        <v>333</v>
      </c>
      <c r="AB26" s="19">
        <f t="shared" si="8"/>
        <v>922</v>
      </c>
      <c r="AC26" s="26">
        <f t="shared" si="9"/>
        <v>176</v>
      </c>
      <c r="AD26" s="19">
        <v>0</v>
      </c>
      <c r="AE26" s="19">
        <v>0</v>
      </c>
      <c r="AF26" s="19">
        <v>381</v>
      </c>
      <c r="AG26" s="19">
        <v>9</v>
      </c>
      <c r="AH26" s="19">
        <v>65</v>
      </c>
      <c r="AI26" s="26">
        <v>11</v>
      </c>
      <c r="AJ26" s="25">
        <v>0</v>
      </c>
      <c r="AK26" s="19">
        <v>4</v>
      </c>
      <c r="AL26" s="19">
        <v>0</v>
      </c>
      <c r="AM26" s="19">
        <v>2177</v>
      </c>
      <c r="AN26" s="19">
        <v>3248</v>
      </c>
      <c r="AO26" s="26">
        <v>345</v>
      </c>
      <c r="AP26" s="25">
        <v>0</v>
      </c>
      <c r="AQ26" s="19">
        <v>0</v>
      </c>
      <c r="AR26" s="19">
        <v>0</v>
      </c>
      <c r="AS26" s="19">
        <v>0</v>
      </c>
      <c r="AT26" s="19">
        <v>0</v>
      </c>
      <c r="AU26" s="26">
        <v>0</v>
      </c>
      <c r="AV26" s="25">
        <v>0</v>
      </c>
      <c r="AW26" s="19">
        <v>0</v>
      </c>
      <c r="AX26" s="19">
        <v>0</v>
      </c>
      <c r="AY26" s="19">
        <v>0</v>
      </c>
      <c r="AZ26" s="19">
        <v>0</v>
      </c>
      <c r="BA26" s="26">
        <v>0</v>
      </c>
      <c r="BB26" s="25">
        <v>8</v>
      </c>
      <c r="BC26" s="19">
        <v>1189</v>
      </c>
      <c r="BD26" s="19">
        <v>11662</v>
      </c>
      <c r="BE26" s="19">
        <v>27516</v>
      </c>
      <c r="BF26" s="19">
        <v>18630</v>
      </c>
      <c r="BG26" s="26">
        <v>1624</v>
      </c>
    </row>
    <row r="27" spans="1:60" x14ac:dyDescent="0.2">
      <c r="A27" s="32" t="s">
        <v>24</v>
      </c>
      <c r="B27" s="32" t="s">
        <v>86</v>
      </c>
      <c r="C27" s="22">
        <v>913</v>
      </c>
      <c r="D27" s="16">
        <v>7884</v>
      </c>
      <c r="E27" s="16">
        <v>9937</v>
      </c>
      <c r="F27" s="16">
        <v>6615</v>
      </c>
      <c r="G27" s="16">
        <v>3366</v>
      </c>
      <c r="H27" s="16">
        <v>37</v>
      </c>
      <c r="I27" s="68">
        <f t="shared" si="0"/>
        <v>0.30596132442960489</v>
      </c>
      <c r="J27" s="69">
        <f t="shared" si="1"/>
        <v>0.57568169170840289</v>
      </c>
      <c r="K27" s="70">
        <f t="shared" si="2"/>
        <v>0.11835698386199221</v>
      </c>
      <c r="L27" s="19">
        <v>8</v>
      </c>
      <c r="M27" s="19">
        <v>754</v>
      </c>
      <c r="N27" s="19">
        <v>1499</v>
      </c>
      <c r="O27" s="19">
        <v>959</v>
      </c>
      <c r="P27" s="19">
        <v>499</v>
      </c>
      <c r="Q27" s="26">
        <v>12</v>
      </c>
      <c r="R27" s="25">
        <v>0</v>
      </c>
      <c r="S27" s="19">
        <v>0</v>
      </c>
      <c r="T27" s="19">
        <v>0</v>
      </c>
      <c r="U27" s="19">
        <v>0</v>
      </c>
      <c r="V27" s="19">
        <v>0</v>
      </c>
      <c r="W27" s="19">
        <v>0</v>
      </c>
      <c r="X27" s="25">
        <f t="shared" si="4"/>
        <v>8</v>
      </c>
      <c r="Y27" s="19">
        <f t="shared" si="5"/>
        <v>754</v>
      </c>
      <c r="Z27" s="19">
        <f t="shared" si="6"/>
        <v>1499</v>
      </c>
      <c r="AA27" s="19">
        <f t="shared" si="7"/>
        <v>959</v>
      </c>
      <c r="AB27" s="19">
        <f t="shared" si="8"/>
        <v>499</v>
      </c>
      <c r="AC27" s="26">
        <f t="shared" si="9"/>
        <v>12</v>
      </c>
      <c r="AD27" s="19">
        <v>0</v>
      </c>
      <c r="AE27" s="19">
        <v>0</v>
      </c>
      <c r="AF27" s="19">
        <v>0</v>
      </c>
      <c r="AG27" s="19">
        <v>0</v>
      </c>
      <c r="AH27" s="19">
        <v>0</v>
      </c>
      <c r="AI27" s="26">
        <v>0</v>
      </c>
      <c r="AJ27" s="25">
        <v>0</v>
      </c>
      <c r="AK27" s="19">
        <v>0</v>
      </c>
      <c r="AL27" s="19">
        <v>0</v>
      </c>
      <c r="AM27" s="19">
        <v>0</v>
      </c>
      <c r="AN27" s="19">
        <v>0</v>
      </c>
      <c r="AO27" s="26">
        <v>0</v>
      </c>
      <c r="AP27" s="25">
        <v>905</v>
      </c>
      <c r="AQ27" s="19">
        <v>7130</v>
      </c>
      <c r="AR27" s="19">
        <v>8438</v>
      </c>
      <c r="AS27" s="19">
        <v>5656</v>
      </c>
      <c r="AT27" s="19">
        <v>2867</v>
      </c>
      <c r="AU27" s="26">
        <v>25</v>
      </c>
      <c r="AV27" s="25">
        <v>0</v>
      </c>
      <c r="AW27" s="19">
        <v>0</v>
      </c>
      <c r="AX27" s="19">
        <v>0</v>
      </c>
      <c r="AY27" s="19">
        <v>0</v>
      </c>
      <c r="AZ27" s="19">
        <v>0</v>
      </c>
      <c r="BA27" s="26">
        <v>0</v>
      </c>
      <c r="BB27" s="25">
        <v>0</v>
      </c>
      <c r="BC27" s="19">
        <v>0</v>
      </c>
      <c r="BD27" s="19">
        <v>0</v>
      </c>
      <c r="BE27" s="19">
        <v>0</v>
      </c>
      <c r="BF27" s="19">
        <v>0</v>
      </c>
      <c r="BG27" s="26">
        <v>0</v>
      </c>
    </row>
    <row r="28" spans="1:60" x14ac:dyDescent="0.2">
      <c r="A28" s="15" t="s">
        <v>32</v>
      </c>
      <c r="B28" s="31" t="s">
        <v>63</v>
      </c>
      <c r="C28" s="22">
        <v>777</v>
      </c>
      <c r="D28" s="16">
        <v>5872</v>
      </c>
      <c r="E28" s="16">
        <v>11501</v>
      </c>
      <c r="F28" s="16">
        <v>13080</v>
      </c>
      <c r="G28" s="16">
        <v>10866</v>
      </c>
      <c r="H28" s="16">
        <v>559</v>
      </c>
      <c r="I28" s="68">
        <f t="shared" si="0"/>
        <v>0.15587856054389873</v>
      </c>
      <c r="J28" s="69">
        <f t="shared" si="1"/>
        <v>0.57627476263040678</v>
      </c>
      <c r="K28" s="70">
        <f t="shared" si="2"/>
        <v>0.26784667682569452</v>
      </c>
      <c r="L28" s="19">
        <v>0</v>
      </c>
      <c r="M28" s="19">
        <v>0</v>
      </c>
      <c r="N28" s="19">
        <v>0</v>
      </c>
      <c r="O28" s="19">
        <v>14</v>
      </c>
      <c r="P28" s="19">
        <v>18</v>
      </c>
      <c r="Q28" s="26">
        <v>2</v>
      </c>
      <c r="R28" s="25">
        <v>0</v>
      </c>
      <c r="S28" s="19">
        <v>1</v>
      </c>
      <c r="T28" s="19">
        <v>22</v>
      </c>
      <c r="U28" s="19">
        <v>112</v>
      </c>
      <c r="V28" s="19">
        <v>115</v>
      </c>
      <c r="W28" s="19">
        <v>14</v>
      </c>
      <c r="X28" s="25">
        <f t="shared" si="4"/>
        <v>0</v>
      </c>
      <c r="Y28" s="19">
        <f t="shared" si="5"/>
        <v>1</v>
      </c>
      <c r="Z28" s="19">
        <f t="shared" si="6"/>
        <v>22</v>
      </c>
      <c r="AA28" s="19">
        <f t="shared" si="7"/>
        <v>126</v>
      </c>
      <c r="AB28" s="19">
        <f t="shared" si="8"/>
        <v>133</v>
      </c>
      <c r="AC28" s="26">
        <f t="shared" si="9"/>
        <v>16</v>
      </c>
      <c r="AD28" s="19">
        <v>0</v>
      </c>
      <c r="AE28" s="19">
        <v>21</v>
      </c>
      <c r="AF28" s="19">
        <v>327</v>
      </c>
      <c r="AG28" s="19">
        <v>678</v>
      </c>
      <c r="AH28" s="19">
        <v>556</v>
      </c>
      <c r="AI28" s="26">
        <v>20</v>
      </c>
      <c r="AJ28" s="25">
        <v>2</v>
      </c>
      <c r="AK28" s="19">
        <v>411</v>
      </c>
      <c r="AL28" s="74">
        <v>1697</v>
      </c>
      <c r="AM28" s="19">
        <v>1707</v>
      </c>
      <c r="AN28" s="19">
        <v>1152</v>
      </c>
      <c r="AO28" s="26">
        <v>56</v>
      </c>
      <c r="AP28" s="25">
        <v>57</v>
      </c>
      <c r="AQ28" s="19">
        <v>1115</v>
      </c>
      <c r="AR28" s="19">
        <v>2348</v>
      </c>
      <c r="AS28" s="74">
        <v>2736</v>
      </c>
      <c r="AT28" s="19">
        <v>2260</v>
      </c>
      <c r="AU28" s="75">
        <v>74</v>
      </c>
      <c r="AV28" s="25">
        <v>149</v>
      </c>
      <c r="AW28" s="74">
        <v>1434</v>
      </c>
      <c r="AX28" s="19">
        <v>2619</v>
      </c>
      <c r="AY28" s="19">
        <v>2569</v>
      </c>
      <c r="AZ28" s="19">
        <v>2775</v>
      </c>
      <c r="BA28" s="75">
        <v>94</v>
      </c>
      <c r="BB28" s="25">
        <v>569</v>
      </c>
      <c r="BC28" s="74">
        <v>2890</v>
      </c>
      <c r="BD28" s="19">
        <v>4488</v>
      </c>
      <c r="BE28" s="19">
        <v>5264</v>
      </c>
      <c r="BF28" s="19">
        <v>3990</v>
      </c>
      <c r="BG28" s="26">
        <v>299</v>
      </c>
    </row>
    <row r="29" spans="1:60" x14ac:dyDescent="0.2">
      <c r="A29" s="15" t="s">
        <v>26</v>
      </c>
      <c r="B29" s="31" t="s">
        <v>81</v>
      </c>
      <c r="C29" s="22">
        <v>3584</v>
      </c>
      <c r="D29" s="16">
        <v>11174</v>
      </c>
      <c r="E29" s="16">
        <v>11253</v>
      </c>
      <c r="F29" s="16">
        <v>10311</v>
      </c>
      <c r="G29" s="16">
        <v>7086</v>
      </c>
      <c r="H29" s="16">
        <v>1532</v>
      </c>
      <c r="I29" s="68">
        <f t="shared" si="0"/>
        <v>0.32839341344014239</v>
      </c>
      <c r="J29" s="69">
        <f t="shared" si="1"/>
        <v>0.47983978638184244</v>
      </c>
      <c r="K29" s="70">
        <f t="shared" si="2"/>
        <v>0.19176680017801512</v>
      </c>
      <c r="L29" s="19">
        <v>0</v>
      </c>
      <c r="M29" s="19">
        <v>0</v>
      </c>
      <c r="N29" s="19">
        <v>10</v>
      </c>
      <c r="O29" s="19">
        <v>30</v>
      </c>
      <c r="P29" s="19">
        <v>17</v>
      </c>
      <c r="Q29" s="26">
        <v>13</v>
      </c>
      <c r="R29" s="25">
        <v>0</v>
      </c>
      <c r="S29" s="19">
        <v>11</v>
      </c>
      <c r="T29" s="19">
        <v>394</v>
      </c>
      <c r="U29" s="19">
        <v>672</v>
      </c>
      <c r="V29" s="19">
        <v>335</v>
      </c>
      <c r="W29" s="19">
        <v>87</v>
      </c>
      <c r="X29" s="25">
        <f t="shared" si="4"/>
        <v>0</v>
      </c>
      <c r="Y29" s="19">
        <f t="shared" si="5"/>
        <v>11</v>
      </c>
      <c r="Z29" s="19">
        <f t="shared" si="6"/>
        <v>404</v>
      </c>
      <c r="AA29" s="19">
        <f t="shared" si="7"/>
        <v>702</v>
      </c>
      <c r="AB29" s="19">
        <f t="shared" si="8"/>
        <v>352</v>
      </c>
      <c r="AC29" s="26">
        <f t="shared" si="9"/>
        <v>100</v>
      </c>
      <c r="AD29" s="19">
        <v>3</v>
      </c>
      <c r="AE29" s="19">
        <v>210</v>
      </c>
      <c r="AF29" s="19">
        <v>900</v>
      </c>
      <c r="AG29" s="19">
        <v>964</v>
      </c>
      <c r="AH29" s="19">
        <v>554</v>
      </c>
      <c r="AI29" s="26">
        <v>99</v>
      </c>
      <c r="AJ29" s="25">
        <v>3</v>
      </c>
      <c r="AK29" s="19">
        <v>444</v>
      </c>
      <c r="AL29" s="19">
        <v>1801</v>
      </c>
      <c r="AM29" s="19">
        <v>1901</v>
      </c>
      <c r="AN29" s="19">
        <v>1439</v>
      </c>
      <c r="AO29" s="26">
        <v>228</v>
      </c>
      <c r="AP29" s="25">
        <v>1</v>
      </c>
      <c r="AQ29" s="19">
        <v>74</v>
      </c>
      <c r="AR29" s="19">
        <v>151</v>
      </c>
      <c r="AS29" s="19">
        <v>59</v>
      </c>
      <c r="AT29" s="19">
        <v>25</v>
      </c>
      <c r="AU29" s="26">
        <v>4</v>
      </c>
      <c r="AV29" s="25">
        <v>1</v>
      </c>
      <c r="AW29" s="19">
        <v>215</v>
      </c>
      <c r="AX29" s="19">
        <v>115</v>
      </c>
      <c r="AY29" s="19">
        <v>48</v>
      </c>
      <c r="AZ29" s="19">
        <v>16</v>
      </c>
      <c r="BA29" s="26">
        <v>0</v>
      </c>
      <c r="BB29" s="25">
        <v>538</v>
      </c>
      <c r="BC29" s="19">
        <v>3216</v>
      </c>
      <c r="BD29" s="19">
        <v>2767</v>
      </c>
      <c r="BE29" s="19">
        <v>2362</v>
      </c>
      <c r="BF29" s="19">
        <v>1535</v>
      </c>
      <c r="BG29" s="26">
        <v>312</v>
      </c>
    </row>
    <row r="30" spans="1:60" x14ac:dyDescent="0.2">
      <c r="A30" s="15" t="s">
        <v>36</v>
      </c>
      <c r="B30" s="31" t="s">
        <v>56</v>
      </c>
      <c r="C30" s="22">
        <v>464</v>
      </c>
      <c r="D30" s="16">
        <v>18784</v>
      </c>
      <c r="E30" s="16">
        <v>112033</v>
      </c>
      <c r="F30" s="16">
        <v>270223</v>
      </c>
      <c r="G30" s="16">
        <v>353271</v>
      </c>
      <c r="H30" s="16">
        <v>24474</v>
      </c>
      <c r="I30" s="68">
        <f t="shared" si="0"/>
        <v>2.4700705422785272E-2</v>
      </c>
      <c r="J30" s="69">
        <f t="shared" si="1"/>
        <v>0.49054410079448291</v>
      </c>
      <c r="K30" s="70">
        <f t="shared" si="2"/>
        <v>0.48475519378273185</v>
      </c>
      <c r="L30" s="19">
        <v>0</v>
      </c>
      <c r="M30" s="19">
        <v>0</v>
      </c>
      <c r="N30" s="19">
        <v>0</v>
      </c>
      <c r="O30" s="19">
        <v>0</v>
      </c>
      <c r="P30" s="19">
        <v>0</v>
      </c>
      <c r="Q30" s="26">
        <v>0</v>
      </c>
      <c r="R30" s="25">
        <v>0</v>
      </c>
      <c r="S30" s="19">
        <v>1</v>
      </c>
      <c r="T30" s="19">
        <v>10</v>
      </c>
      <c r="U30" s="19">
        <v>156</v>
      </c>
      <c r="V30" s="19">
        <v>301</v>
      </c>
      <c r="W30" s="19">
        <v>32</v>
      </c>
      <c r="X30" s="25">
        <f t="shared" si="4"/>
        <v>0</v>
      </c>
      <c r="Y30" s="19">
        <f t="shared" si="5"/>
        <v>1</v>
      </c>
      <c r="Z30" s="19">
        <f t="shared" si="6"/>
        <v>10</v>
      </c>
      <c r="AA30" s="19">
        <f t="shared" si="7"/>
        <v>156</v>
      </c>
      <c r="AB30" s="19">
        <f t="shared" si="8"/>
        <v>301</v>
      </c>
      <c r="AC30" s="26">
        <f t="shared" si="9"/>
        <v>32</v>
      </c>
      <c r="AD30" s="19">
        <v>3</v>
      </c>
      <c r="AE30" s="19">
        <v>71</v>
      </c>
      <c r="AF30" s="19">
        <v>1142</v>
      </c>
      <c r="AG30" s="19">
        <v>5357</v>
      </c>
      <c r="AH30" s="19">
        <v>7930</v>
      </c>
      <c r="AI30" s="26">
        <v>554</v>
      </c>
      <c r="AJ30" s="25">
        <v>0</v>
      </c>
      <c r="AK30" s="19">
        <v>16</v>
      </c>
      <c r="AL30" s="19">
        <v>230</v>
      </c>
      <c r="AM30" s="19">
        <v>1136</v>
      </c>
      <c r="AN30" s="19">
        <v>1462</v>
      </c>
      <c r="AO30" s="26">
        <v>117</v>
      </c>
      <c r="AP30" s="25">
        <v>0</v>
      </c>
      <c r="AQ30" s="19">
        <v>219</v>
      </c>
      <c r="AR30" s="19">
        <v>3186</v>
      </c>
      <c r="AS30" s="19">
        <v>6048</v>
      </c>
      <c r="AT30" s="19">
        <v>4666</v>
      </c>
      <c r="AU30" s="26">
        <v>345</v>
      </c>
      <c r="AV30" s="25">
        <v>24</v>
      </c>
      <c r="AW30" s="19">
        <v>4996</v>
      </c>
      <c r="AX30" s="19">
        <v>34678</v>
      </c>
      <c r="AY30" s="19">
        <v>83916</v>
      </c>
      <c r="AZ30" s="19">
        <v>110282</v>
      </c>
      <c r="BA30" s="26">
        <v>7876</v>
      </c>
      <c r="BB30" s="25">
        <v>437</v>
      </c>
      <c r="BC30" s="19">
        <v>13481</v>
      </c>
      <c r="BD30" s="19">
        <v>72787</v>
      </c>
      <c r="BE30" s="19">
        <v>173610</v>
      </c>
      <c r="BF30" s="19">
        <v>228630</v>
      </c>
      <c r="BG30" s="26">
        <v>15550</v>
      </c>
    </row>
    <row r="31" spans="1:60" x14ac:dyDescent="0.2">
      <c r="A31" s="15" t="s">
        <v>48</v>
      </c>
      <c r="B31" s="31" t="s">
        <v>80</v>
      </c>
      <c r="C31" s="22">
        <v>19524</v>
      </c>
      <c r="D31" s="16">
        <v>52530</v>
      </c>
      <c r="E31" s="16">
        <v>60669</v>
      </c>
      <c r="F31" s="16">
        <v>87057</v>
      </c>
      <c r="G31" s="16">
        <v>47410</v>
      </c>
      <c r="H31" s="16">
        <v>235</v>
      </c>
      <c r="I31" s="68">
        <f t="shared" si="0"/>
        <v>0.26943629054875201</v>
      </c>
      <c r="J31" s="69">
        <f t="shared" si="1"/>
        <v>0.5524016079274563</v>
      </c>
      <c r="K31" s="70">
        <f t="shared" si="2"/>
        <v>0.17816210152379172</v>
      </c>
      <c r="L31" s="19">
        <v>0</v>
      </c>
      <c r="M31" s="19">
        <v>0</v>
      </c>
      <c r="N31" s="19">
        <v>0</v>
      </c>
      <c r="O31" s="19">
        <v>0</v>
      </c>
      <c r="P31" s="19">
        <v>0</v>
      </c>
      <c r="Q31" s="26">
        <v>0</v>
      </c>
      <c r="R31" s="25">
        <v>0</v>
      </c>
      <c r="S31" s="19">
        <v>0</v>
      </c>
      <c r="T31" s="19">
        <v>0</v>
      </c>
      <c r="U31" s="19">
        <v>0</v>
      </c>
      <c r="V31" s="19">
        <v>0</v>
      </c>
      <c r="W31" s="19">
        <v>0</v>
      </c>
      <c r="X31" s="25">
        <f t="shared" si="4"/>
        <v>0</v>
      </c>
      <c r="Y31" s="19">
        <f t="shared" si="5"/>
        <v>0</v>
      </c>
      <c r="Z31" s="19">
        <f t="shared" si="6"/>
        <v>0</v>
      </c>
      <c r="AA31" s="19">
        <f t="shared" si="7"/>
        <v>0</v>
      </c>
      <c r="AB31" s="19">
        <f t="shared" si="8"/>
        <v>0</v>
      </c>
      <c r="AC31" s="26">
        <f t="shared" si="9"/>
        <v>0</v>
      </c>
      <c r="AD31" s="19">
        <v>0</v>
      </c>
      <c r="AE31" s="19">
        <v>0</v>
      </c>
      <c r="AF31" s="19">
        <v>0</v>
      </c>
      <c r="AG31" s="19">
        <v>0</v>
      </c>
      <c r="AH31" s="19">
        <v>0</v>
      </c>
      <c r="AI31" s="26">
        <v>0</v>
      </c>
      <c r="AJ31" s="25">
        <v>0</v>
      </c>
      <c r="AK31" s="19">
        <v>0</v>
      </c>
      <c r="AL31" s="19">
        <v>0</v>
      </c>
      <c r="AM31" s="19">
        <v>0</v>
      </c>
      <c r="AN31" s="19">
        <v>0</v>
      </c>
      <c r="AO31" s="26">
        <v>0</v>
      </c>
      <c r="AP31" s="25">
        <v>0</v>
      </c>
      <c r="AQ31" s="19">
        <v>0</v>
      </c>
      <c r="AR31" s="19">
        <v>0</v>
      </c>
      <c r="AS31" s="19">
        <v>0</v>
      </c>
      <c r="AT31" s="19">
        <v>0</v>
      </c>
      <c r="AU31" s="26">
        <v>0</v>
      </c>
      <c r="AV31" s="25">
        <v>0</v>
      </c>
      <c r="AW31" s="19">
        <v>0</v>
      </c>
      <c r="AX31" s="19">
        <v>0</v>
      </c>
      <c r="AY31" s="19">
        <v>0</v>
      </c>
      <c r="AZ31" s="19">
        <v>0</v>
      </c>
      <c r="BA31" s="26">
        <v>0</v>
      </c>
      <c r="BB31" s="25">
        <v>0</v>
      </c>
      <c r="BC31" s="19">
        <v>0</v>
      </c>
      <c r="BD31" s="19">
        <v>0</v>
      </c>
      <c r="BE31" s="19">
        <v>0</v>
      </c>
      <c r="BF31" s="19">
        <v>0</v>
      </c>
      <c r="BG31" s="26">
        <v>0</v>
      </c>
    </row>
    <row r="32" spans="1:60" x14ac:dyDescent="0.2">
      <c r="A32" s="15" t="s">
        <v>96</v>
      </c>
      <c r="B32" s="31" t="s">
        <v>60</v>
      </c>
      <c r="C32" s="22">
        <v>1552</v>
      </c>
      <c r="D32" s="16">
        <v>26343</v>
      </c>
      <c r="E32" s="16">
        <v>48057</v>
      </c>
      <c r="F32" s="16">
        <v>45767</v>
      </c>
      <c r="G32" s="16">
        <v>11396</v>
      </c>
      <c r="H32" s="16">
        <v>29</v>
      </c>
      <c r="I32" s="68">
        <f t="shared" si="0"/>
        <v>0.20951000420597249</v>
      </c>
      <c r="J32" s="69">
        <f t="shared" si="1"/>
        <v>0.70468064651805562</v>
      </c>
      <c r="K32" s="70">
        <f t="shared" si="2"/>
        <v>8.5809349275971877E-2</v>
      </c>
      <c r="L32" s="19">
        <v>0</v>
      </c>
      <c r="M32" s="19">
        <v>0</v>
      </c>
      <c r="N32" s="19">
        <v>1</v>
      </c>
      <c r="O32" s="19">
        <v>104</v>
      </c>
      <c r="P32" s="19">
        <v>129</v>
      </c>
      <c r="Q32" s="26">
        <v>0</v>
      </c>
      <c r="R32" s="25">
        <v>0</v>
      </c>
      <c r="S32" s="19">
        <v>0</v>
      </c>
      <c r="T32" s="19">
        <v>6</v>
      </c>
      <c r="U32" s="19">
        <v>882</v>
      </c>
      <c r="V32" s="19">
        <v>360</v>
      </c>
      <c r="W32" s="19">
        <v>4</v>
      </c>
      <c r="X32" s="25">
        <f t="shared" si="4"/>
        <v>0</v>
      </c>
      <c r="Y32" s="19">
        <f t="shared" si="5"/>
        <v>0</v>
      </c>
      <c r="Z32" s="19">
        <f t="shared" si="6"/>
        <v>7</v>
      </c>
      <c r="AA32" s="19">
        <f t="shared" si="7"/>
        <v>986</v>
      </c>
      <c r="AB32" s="19">
        <f t="shared" si="8"/>
        <v>489</v>
      </c>
      <c r="AC32" s="26">
        <f t="shared" si="9"/>
        <v>4</v>
      </c>
      <c r="AD32" s="19">
        <v>0</v>
      </c>
      <c r="AE32" s="19">
        <v>70</v>
      </c>
      <c r="AF32" s="19">
        <v>1927</v>
      </c>
      <c r="AG32" s="19">
        <v>4228</v>
      </c>
      <c r="AH32" s="19">
        <v>1859</v>
      </c>
      <c r="AI32" s="26">
        <v>14</v>
      </c>
      <c r="AJ32" s="25">
        <v>10</v>
      </c>
      <c r="AK32" s="19">
        <v>2167</v>
      </c>
      <c r="AL32" s="19">
        <v>3801</v>
      </c>
      <c r="AM32" s="19">
        <v>7902</v>
      </c>
      <c r="AN32" s="19">
        <v>2643</v>
      </c>
      <c r="AO32" s="26">
        <v>11</v>
      </c>
      <c r="AP32" s="25">
        <v>1</v>
      </c>
      <c r="AQ32" s="19">
        <v>1278</v>
      </c>
      <c r="AR32" s="19">
        <v>9425</v>
      </c>
      <c r="AS32" s="19">
        <v>17481</v>
      </c>
      <c r="AT32" s="19">
        <v>5051</v>
      </c>
      <c r="AU32" s="26">
        <v>0</v>
      </c>
      <c r="AV32" s="25">
        <v>80</v>
      </c>
      <c r="AW32" s="19">
        <v>4871</v>
      </c>
      <c r="AX32" s="19">
        <v>19130</v>
      </c>
      <c r="AY32" s="19">
        <v>13071</v>
      </c>
      <c r="AZ32" s="19">
        <v>1232</v>
      </c>
      <c r="BA32" s="26">
        <v>0</v>
      </c>
      <c r="BB32" s="25">
        <v>1461</v>
      </c>
      <c r="BC32" s="19">
        <v>17957</v>
      </c>
      <c r="BD32" s="19">
        <v>13767</v>
      </c>
      <c r="BE32" s="19">
        <v>2099</v>
      </c>
      <c r="BF32" s="19">
        <v>122</v>
      </c>
      <c r="BG32" s="26">
        <v>0</v>
      </c>
    </row>
    <row r="33" spans="1:59" x14ac:dyDescent="0.2">
      <c r="A33" s="15" t="s">
        <v>37</v>
      </c>
      <c r="B33" s="31" t="s">
        <v>55</v>
      </c>
      <c r="C33" s="22">
        <v>127</v>
      </c>
      <c r="D33" s="16">
        <v>3889</v>
      </c>
      <c r="E33" s="16">
        <v>7026</v>
      </c>
      <c r="F33" s="16">
        <v>6649</v>
      </c>
      <c r="G33" s="16">
        <v>7166</v>
      </c>
      <c r="H33" s="16">
        <v>982</v>
      </c>
      <c r="I33" s="68">
        <f t="shared" si="0"/>
        <v>0.15542397151592555</v>
      </c>
      <c r="J33" s="69">
        <f t="shared" si="1"/>
        <v>0.52923874762955225</v>
      </c>
      <c r="K33" s="70">
        <f t="shared" si="2"/>
        <v>0.31533728085452223</v>
      </c>
      <c r="L33" s="19">
        <v>0</v>
      </c>
      <c r="M33" s="19">
        <v>8</v>
      </c>
      <c r="N33" s="19">
        <v>19</v>
      </c>
      <c r="O33" s="19">
        <v>19</v>
      </c>
      <c r="P33" s="19">
        <v>7</v>
      </c>
      <c r="Q33" s="26">
        <v>4</v>
      </c>
      <c r="R33" s="25">
        <v>0</v>
      </c>
      <c r="S33" s="19">
        <v>4</v>
      </c>
      <c r="T33" s="19">
        <v>42</v>
      </c>
      <c r="U33" s="19">
        <v>40</v>
      </c>
      <c r="V33" s="19">
        <v>40</v>
      </c>
      <c r="W33" s="19">
        <v>3</v>
      </c>
      <c r="X33" s="25">
        <f t="shared" si="4"/>
        <v>0</v>
      </c>
      <c r="Y33" s="19">
        <f t="shared" si="5"/>
        <v>12</v>
      </c>
      <c r="Z33" s="19">
        <f t="shared" si="6"/>
        <v>61</v>
      </c>
      <c r="AA33" s="19">
        <f t="shared" si="7"/>
        <v>59</v>
      </c>
      <c r="AB33" s="19">
        <f t="shared" si="8"/>
        <v>47</v>
      </c>
      <c r="AC33" s="26">
        <f t="shared" si="9"/>
        <v>7</v>
      </c>
      <c r="AD33" s="19">
        <v>0</v>
      </c>
      <c r="AE33" s="19">
        <v>13</v>
      </c>
      <c r="AF33" s="19">
        <v>102</v>
      </c>
      <c r="AG33" s="19">
        <v>109</v>
      </c>
      <c r="AH33" s="19">
        <v>87</v>
      </c>
      <c r="AI33" s="26">
        <v>7</v>
      </c>
      <c r="AJ33" s="25">
        <v>3</v>
      </c>
      <c r="AK33" s="19">
        <v>137</v>
      </c>
      <c r="AL33" s="19">
        <v>538</v>
      </c>
      <c r="AM33" s="19">
        <v>600</v>
      </c>
      <c r="AN33" s="19">
        <v>599</v>
      </c>
      <c r="AO33" s="26">
        <v>76</v>
      </c>
      <c r="AP33" s="25">
        <v>27</v>
      </c>
      <c r="AQ33" s="19">
        <v>1826</v>
      </c>
      <c r="AR33" s="19">
        <v>4036</v>
      </c>
      <c r="AS33" s="19">
        <v>3575</v>
      </c>
      <c r="AT33" s="19">
        <v>3592</v>
      </c>
      <c r="AU33" s="26">
        <v>186</v>
      </c>
      <c r="AV33" s="25">
        <v>67</v>
      </c>
      <c r="AW33" s="19">
        <v>1603</v>
      </c>
      <c r="AX33" s="19">
        <v>1852</v>
      </c>
      <c r="AY33" s="19">
        <v>1587</v>
      </c>
      <c r="AZ33" s="19">
        <v>1798</v>
      </c>
      <c r="BA33" s="26">
        <v>466</v>
      </c>
      <c r="BB33" s="25">
        <v>30</v>
      </c>
      <c r="BC33" s="19">
        <v>298</v>
      </c>
      <c r="BD33" s="19">
        <v>437</v>
      </c>
      <c r="BE33" s="19">
        <v>719</v>
      </c>
      <c r="BF33" s="19">
        <v>1043</v>
      </c>
      <c r="BG33" s="26">
        <v>240</v>
      </c>
    </row>
    <row r="34" spans="1:59" x14ac:dyDescent="0.2">
      <c r="A34" s="32" t="s">
        <v>17</v>
      </c>
      <c r="B34" s="32" t="s">
        <v>92</v>
      </c>
      <c r="C34" s="22">
        <v>427</v>
      </c>
      <c r="D34" s="16">
        <v>2573</v>
      </c>
      <c r="E34" s="16">
        <v>3060</v>
      </c>
      <c r="F34" s="16">
        <v>3249</v>
      </c>
      <c r="G34" s="16">
        <v>1091</v>
      </c>
      <c r="H34" s="16">
        <v>0</v>
      </c>
      <c r="I34" s="68">
        <f t="shared" si="0"/>
        <v>0.28846153846153844</v>
      </c>
      <c r="J34" s="69">
        <f t="shared" si="1"/>
        <v>0.60663461538461538</v>
      </c>
      <c r="K34" s="70">
        <f t="shared" si="2"/>
        <v>0.10490384615384615</v>
      </c>
      <c r="L34" s="17">
        <v>0</v>
      </c>
      <c r="M34" s="17">
        <v>0</v>
      </c>
      <c r="N34" s="17">
        <v>0</v>
      </c>
      <c r="O34" s="17">
        <v>0</v>
      </c>
      <c r="P34" s="17">
        <v>0</v>
      </c>
      <c r="Q34" s="55">
        <v>0</v>
      </c>
      <c r="R34" s="57">
        <v>0</v>
      </c>
      <c r="S34" s="17">
        <v>0</v>
      </c>
      <c r="T34" s="17">
        <v>0</v>
      </c>
      <c r="U34" s="17">
        <v>0</v>
      </c>
      <c r="V34" s="17">
        <v>0</v>
      </c>
      <c r="W34" s="17">
        <v>0</v>
      </c>
      <c r="X34" s="77">
        <f t="shared" si="4"/>
        <v>0</v>
      </c>
      <c r="Y34" s="78">
        <v>1</v>
      </c>
      <c r="Z34" s="78">
        <v>14</v>
      </c>
      <c r="AA34" s="78">
        <v>38</v>
      </c>
      <c r="AB34" s="78">
        <v>30</v>
      </c>
      <c r="AC34" s="79">
        <v>1</v>
      </c>
      <c r="AD34" s="17">
        <v>0</v>
      </c>
      <c r="AE34" s="58">
        <v>0</v>
      </c>
      <c r="AF34" s="58">
        <v>0</v>
      </c>
      <c r="AG34" s="58">
        <v>0</v>
      </c>
      <c r="AH34" s="18">
        <v>0</v>
      </c>
      <c r="AI34" s="59">
        <v>0</v>
      </c>
      <c r="AJ34" s="60">
        <v>0</v>
      </c>
      <c r="AK34" s="18">
        <v>0</v>
      </c>
      <c r="AL34" s="18">
        <v>0</v>
      </c>
      <c r="AM34" s="18">
        <v>0</v>
      </c>
      <c r="AN34" s="18">
        <v>0</v>
      </c>
      <c r="AO34" s="59">
        <v>0</v>
      </c>
      <c r="AP34" s="60">
        <v>0</v>
      </c>
      <c r="AQ34" s="18">
        <v>0</v>
      </c>
      <c r="AR34" s="18">
        <v>0</v>
      </c>
      <c r="AS34" s="18">
        <v>0</v>
      </c>
      <c r="AT34" s="18">
        <v>0</v>
      </c>
      <c r="AU34" s="59">
        <v>0</v>
      </c>
      <c r="AV34" s="60">
        <v>0</v>
      </c>
      <c r="AW34" s="18">
        <v>0</v>
      </c>
      <c r="AX34" s="18">
        <v>0</v>
      </c>
      <c r="AY34" s="18">
        <v>0</v>
      </c>
      <c r="AZ34" s="18">
        <v>0</v>
      </c>
      <c r="BA34" s="59">
        <v>0</v>
      </c>
      <c r="BB34" s="60">
        <v>0</v>
      </c>
      <c r="BC34" s="18">
        <v>0</v>
      </c>
      <c r="BD34" s="18">
        <v>0</v>
      </c>
      <c r="BE34" s="18">
        <v>0</v>
      </c>
      <c r="BF34" s="18">
        <v>0</v>
      </c>
      <c r="BG34" s="59">
        <v>0</v>
      </c>
    </row>
    <row r="35" spans="1:59" x14ac:dyDescent="0.2">
      <c r="A35" s="15" t="s">
        <v>21</v>
      </c>
      <c r="B35" s="31" t="s">
        <v>85</v>
      </c>
      <c r="C35" s="22">
        <v>623</v>
      </c>
      <c r="D35" s="16">
        <v>4897</v>
      </c>
      <c r="E35" s="16">
        <v>7005</v>
      </c>
      <c r="F35" s="16">
        <v>6451</v>
      </c>
      <c r="G35" s="16">
        <v>5671</v>
      </c>
      <c r="H35" s="16">
        <v>1210</v>
      </c>
      <c r="I35" s="68">
        <f t="shared" si="0"/>
        <v>0.21348184244111845</v>
      </c>
      <c r="J35" s="69">
        <f t="shared" si="1"/>
        <v>0.52040066519704531</v>
      </c>
      <c r="K35" s="70">
        <f t="shared" si="2"/>
        <v>0.26611749236183624</v>
      </c>
      <c r="L35" s="19">
        <v>0</v>
      </c>
      <c r="M35" s="19">
        <v>3</v>
      </c>
      <c r="N35" s="19">
        <v>27</v>
      </c>
      <c r="O35" s="19">
        <v>34</v>
      </c>
      <c r="P35" s="19">
        <v>26</v>
      </c>
      <c r="Q35" s="26">
        <v>10</v>
      </c>
      <c r="R35" s="25">
        <v>0</v>
      </c>
      <c r="S35" s="19">
        <v>9</v>
      </c>
      <c r="T35" s="19">
        <v>67</v>
      </c>
      <c r="U35" s="19">
        <v>65</v>
      </c>
      <c r="V35" s="19">
        <v>30</v>
      </c>
      <c r="W35" s="19">
        <v>3</v>
      </c>
      <c r="X35" s="25">
        <f t="shared" si="4"/>
        <v>0</v>
      </c>
      <c r="Y35" s="19">
        <f t="shared" si="5"/>
        <v>12</v>
      </c>
      <c r="Z35" s="19">
        <f t="shared" si="6"/>
        <v>94</v>
      </c>
      <c r="AA35" s="19">
        <f t="shared" si="7"/>
        <v>99</v>
      </c>
      <c r="AB35" s="19">
        <f t="shared" si="8"/>
        <v>56</v>
      </c>
      <c r="AC35" s="26">
        <f t="shared" si="9"/>
        <v>13</v>
      </c>
      <c r="AD35" s="19">
        <v>0</v>
      </c>
      <c r="AE35" s="19">
        <v>56</v>
      </c>
      <c r="AF35" s="19">
        <v>290</v>
      </c>
      <c r="AG35" s="19">
        <v>168</v>
      </c>
      <c r="AH35" s="19">
        <v>91</v>
      </c>
      <c r="AI35" s="26">
        <v>6</v>
      </c>
      <c r="AJ35" s="25">
        <v>6</v>
      </c>
      <c r="AK35" s="19">
        <v>309</v>
      </c>
      <c r="AL35" s="19">
        <v>985</v>
      </c>
      <c r="AM35" s="19">
        <v>856</v>
      </c>
      <c r="AN35" s="19">
        <v>606</v>
      </c>
      <c r="AO35" s="26">
        <v>82</v>
      </c>
      <c r="AP35" s="25">
        <v>71</v>
      </c>
      <c r="AQ35" s="19">
        <v>883</v>
      </c>
      <c r="AR35" s="19">
        <v>1209</v>
      </c>
      <c r="AS35" s="19">
        <v>820</v>
      </c>
      <c r="AT35" s="19">
        <v>588</v>
      </c>
      <c r="AU35" s="26">
        <v>98</v>
      </c>
      <c r="AV35" s="25">
        <v>1</v>
      </c>
      <c r="AW35" s="19">
        <v>11</v>
      </c>
      <c r="AX35" s="19">
        <v>11</v>
      </c>
      <c r="AY35" s="19">
        <v>21</v>
      </c>
      <c r="AZ35" s="19">
        <v>15</v>
      </c>
      <c r="BA35" s="26">
        <v>4</v>
      </c>
      <c r="BB35" s="25">
        <v>0</v>
      </c>
      <c r="BC35" s="19">
        <v>0</v>
      </c>
      <c r="BD35" s="19">
        <v>0</v>
      </c>
      <c r="BE35" s="19">
        <v>0</v>
      </c>
      <c r="BF35" s="19">
        <v>0</v>
      </c>
      <c r="BG35" s="26">
        <v>0</v>
      </c>
    </row>
    <row r="36" spans="1:59" x14ac:dyDescent="0.2">
      <c r="A36" s="15" t="s">
        <v>27</v>
      </c>
      <c r="B36" s="31" t="s">
        <v>68</v>
      </c>
      <c r="C36" s="22">
        <v>5748</v>
      </c>
      <c r="D36" s="16">
        <v>65809</v>
      </c>
      <c r="E36" s="16">
        <v>85798</v>
      </c>
      <c r="F36" s="16">
        <v>91394</v>
      </c>
      <c r="G36" s="16">
        <v>53534</v>
      </c>
      <c r="H36" s="16">
        <v>12908</v>
      </c>
      <c r="I36" s="68">
        <f t="shared" si="0"/>
        <v>0.22702742146825258</v>
      </c>
      <c r="J36" s="69">
        <f t="shared" si="1"/>
        <v>0.56217341231189977</v>
      </c>
      <c r="K36" s="70">
        <f t="shared" si="2"/>
        <v>0.21079916621984765</v>
      </c>
      <c r="L36" s="19">
        <v>0</v>
      </c>
      <c r="M36" s="19">
        <v>1</v>
      </c>
      <c r="N36" s="19">
        <v>6</v>
      </c>
      <c r="O36" s="19">
        <v>22</v>
      </c>
      <c r="P36" s="19">
        <v>15</v>
      </c>
      <c r="Q36" s="26">
        <v>16</v>
      </c>
      <c r="R36" s="25">
        <v>0</v>
      </c>
      <c r="S36" s="74">
        <v>13</v>
      </c>
      <c r="T36" s="19">
        <v>66</v>
      </c>
      <c r="U36" s="19">
        <v>76</v>
      </c>
      <c r="V36" s="19">
        <v>64</v>
      </c>
      <c r="W36" s="19">
        <v>47</v>
      </c>
      <c r="X36" s="25">
        <f t="shared" si="4"/>
        <v>0</v>
      </c>
      <c r="Y36" s="19">
        <f t="shared" si="5"/>
        <v>14</v>
      </c>
      <c r="Z36" s="19">
        <f t="shared" si="6"/>
        <v>72</v>
      </c>
      <c r="AA36" s="19">
        <f t="shared" si="7"/>
        <v>98</v>
      </c>
      <c r="AB36" s="19">
        <f t="shared" si="8"/>
        <v>79</v>
      </c>
      <c r="AC36" s="26">
        <f t="shared" si="9"/>
        <v>63</v>
      </c>
      <c r="AD36" s="19">
        <v>0</v>
      </c>
      <c r="AE36" s="19">
        <v>143</v>
      </c>
      <c r="AF36" s="19">
        <v>572</v>
      </c>
      <c r="AG36" s="19">
        <v>698</v>
      </c>
      <c r="AH36" s="19">
        <v>642</v>
      </c>
      <c r="AI36" s="26">
        <v>258</v>
      </c>
      <c r="AJ36" s="25">
        <v>3</v>
      </c>
      <c r="AK36" s="19">
        <v>771</v>
      </c>
      <c r="AL36" s="19">
        <v>1830</v>
      </c>
      <c r="AM36" s="19">
        <v>1743</v>
      </c>
      <c r="AN36" s="19">
        <v>993</v>
      </c>
      <c r="AO36" s="26">
        <v>334</v>
      </c>
      <c r="AP36" s="83">
        <v>22</v>
      </c>
      <c r="AQ36" s="19">
        <v>1919</v>
      </c>
      <c r="AR36" s="19">
        <v>3345</v>
      </c>
      <c r="AS36" s="19">
        <v>2759</v>
      </c>
      <c r="AT36" s="19">
        <v>1667</v>
      </c>
      <c r="AU36" s="26">
        <v>529</v>
      </c>
      <c r="AV36" s="25">
        <v>84</v>
      </c>
      <c r="AW36" s="74">
        <v>4547</v>
      </c>
      <c r="AX36" s="19">
        <v>6566</v>
      </c>
      <c r="AY36" s="19">
        <v>5373</v>
      </c>
      <c r="AZ36" s="19">
        <v>3026</v>
      </c>
      <c r="BA36" s="26">
        <v>682</v>
      </c>
      <c r="BB36" s="25">
        <v>5639</v>
      </c>
      <c r="BC36" s="19">
        <v>58415</v>
      </c>
      <c r="BD36" s="19">
        <v>73413</v>
      </c>
      <c r="BE36" s="19">
        <v>80723</v>
      </c>
      <c r="BF36" s="19">
        <v>47127</v>
      </c>
      <c r="BG36" s="26">
        <v>11042</v>
      </c>
    </row>
    <row r="37" spans="1:59" x14ac:dyDescent="0.2">
      <c r="A37" s="15" t="s">
        <v>97</v>
      </c>
      <c r="B37" s="31" t="s">
        <v>64</v>
      </c>
      <c r="C37" s="22">
        <v>2458</v>
      </c>
      <c r="D37" s="16">
        <v>21005</v>
      </c>
      <c r="E37" s="16">
        <v>27271</v>
      </c>
      <c r="F37" s="16">
        <v>35361</v>
      </c>
      <c r="G37" s="16">
        <v>37946</v>
      </c>
      <c r="H37" s="16">
        <v>3134</v>
      </c>
      <c r="I37" s="68">
        <f t="shared" si="0"/>
        <v>0.18449380774523294</v>
      </c>
      <c r="J37" s="69">
        <f t="shared" si="1"/>
        <v>0.49248673088264205</v>
      </c>
      <c r="K37" s="70">
        <f t="shared" si="2"/>
        <v>0.32301946137212501</v>
      </c>
      <c r="L37" s="19">
        <v>0</v>
      </c>
      <c r="M37" s="19">
        <v>0</v>
      </c>
      <c r="N37" s="19">
        <v>0</v>
      </c>
      <c r="O37" s="19">
        <v>28</v>
      </c>
      <c r="P37" s="19">
        <v>47</v>
      </c>
      <c r="Q37" s="26">
        <v>5</v>
      </c>
      <c r="R37" s="25">
        <v>0</v>
      </c>
      <c r="S37" s="19">
        <v>0</v>
      </c>
      <c r="T37" s="19">
        <v>65</v>
      </c>
      <c r="U37" s="19">
        <v>348</v>
      </c>
      <c r="V37" s="19">
        <v>411</v>
      </c>
      <c r="W37" s="19">
        <v>38</v>
      </c>
      <c r="X37" s="25">
        <f t="shared" si="4"/>
        <v>0</v>
      </c>
      <c r="Y37" s="19">
        <f t="shared" si="5"/>
        <v>0</v>
      </c>
      <c r="Z37" s="19">
        <f t="shared" si="6"/>
        <v>65</v>
      </c>
      <c r="AA37" s="19">
        <f t="shared" si="7"/>
        <v>376</v>
      </c>
      <c r="AB37" s="19">
        <f t="shared" si="8"/>
        <v>458</v>
      </c>
      <c r="AC37" s="26">
        <f t="shared" si="9"/>
        <v>43</v>
      </c>
      <c r="AD37" s="19">
        <v>0</v>
      </c>
      <c r="AE37" s="19">
        <v>15</v>
      </c>
      <c r="AF37" s="19">
        <v>392</v>
      </c>
      <c r="AG37" s="19">
        <v>1000</v>
      </c>
      <c r="AH37" s="19">
        <v>943</v>
      </c>
      <c r="AI37" s="26">
        <v>63</v>
      </c>
      <c r="AJ37" s="25">
        <v>0</v>
      </c>
      <c r="AK37" s="19">
        <v>166</v>
      </c>
      <c r="AL37" s="19">
        <v>894</v>
      </c>
      <c r="AM37" s="19">
        <v>1567</v>
      </c>
      <c r="AN37" s="19">
        <v>1287</v>
      </c>
      <c r="AO37" s="26">
        <v>89</v>
      </c>
      <c r="AP37" s="25">
        <v>0</v>
      </c>
      <c r="AQ37" s="19">
        <v>1237</v>
      </c>
      <c r="AR37" s="19">
        <v>2629</v>
      </c>
      <c r="AS37" s="19">
        <v>2845</v>
      </c>
      <c r="AT37" s="19">
        <v>2586</v>
      </c>
      <c r="AU37" s="26">
        <v>302</v>
      </c>
      <c r="AV37" s="25">
        <v>68</v>
      </c>
      <c r="AW37" s="19">
        <v>1790</v>
      </c>
      <c r="AX37" s="19">
        <v>851</v>
      </c>
      <c r="AY37" s="19">
        <v>725</v>
      </c>
      <c r="AZ37" s="19">
        <v>531</v>
      </c>
      <c r="BA37" s="26">
        <v>59</v>
      </c>
      <c r="BB37" s="25">
        <v>116</v>
      </c>
      <c r="BC37" s="19">
        <v>709</v>
      </c>
      <c r="BD37" s="19">
        <v>1017</v>
      </c>
      <c r="BE37" s="19">
        <v>1594</v>
      </c>
      <c r="BF37" s="19">
        <v>1475</v>
      </c>
      <c r="BG37" s="26">
        <v>150</v>
      </c>
    </row>
    <row r="38" spans="1:59" x14ac:dyDescent="0.2">
      <c r="A38" s="15" t="s">
        <v>49</v>
      </c>
      <c r="B38" s="31" t="s">
        <v>73</v>
      </c>
      <c r="C38" s="22">
        <v>63</v>
      </c>
      <c r="D38" s="16">
        <v>2814</v>
      </c>
      <c r="E38" s="16">
        <v>4714</v>
      </c>
      <c r="F38" s="16">
        <v>5780</v>
      </c>
      <c r="G38" s="16">
        <v>4044</v>
      </c>
      <c r="H38" s="16">
        <v>785</v>
      </c>
      <c r="I38" s="68">
        <f t="shared" si="0"/>
        <v>0.15807692307692309</v>
      </c>
      <c r="J38" s="69">
        <f t="shared" si="1"/>
        <v>0.57659340659340663</v>
      </c>
      <c r="K38" s="70">
        <f t="shared" si="2"/>
        <v>0.26532967032967031</v>
      </c>
      <c r="L38" s="19">
        <v>0</v>
      </c>
      <c r="M38" s="19">
        <v>0</v>
      </c>
      <c r="N38" s="19">
        <v>0</v>
      </c>
      <c r="O38" s="19">
        <v>5</v>
      </c>
      <c r="P38" s="19">
        <v>17</v>
      </c>
      <c r="Q38" s="26">
        <v>1</v>
      </c>
      <c r="R38" s="25">
        <v>0</v>
      </c>
      <c r="S38" s="19">
        <v>0</v>
      </c>
      <c r="T38" s="19">
        <v>18</v>
      </c>
      <c r="U38" s="19">
        <v>65</v>
      </c>
      <c r="V38" s="19">
        <v>71</v>
      </c>
      <c r="W38" s="19">
        <v>21</v>
      </c>
      <c r="X38" s="25">
        <f t="shared" si="4"/>
        <v>0</v>
      </c>
      <c r="Y38" s="19">
        <f t="shared" si="5"/>
        <v>0</v>
      </c>
      <c r="Z38" s="19">
        <f t="shared" si="6"/>
        <v>18</v>
      </c>
      <c r="AA38" s="19">
        <f t="shared" si="7"/>
        <v>70</v>
      </c>
      <c r="AB38" s="19">
        <f t="shared" si="8"/>
        <v>88</v>
      </c>
      <c r="AC38" s="26">
        <f t="shared" si="9"/>
        <v>22</v>
      </c>
      <c r="AD38" s="19">
        <v>0</v>
      </c>
      <c r="AE38" s="19">
        <v>35</v>
      </c>
      <c r="AF38" s="19">
        <v>429</v>
      </c>
      <c r="AG38" s="19">
        <v>1068</v>
      </c>
      <c r="AH38" s="19">
        <v>744</v>
      </c>
      <c r="AI38" s="26">
        <v>55</v>
      </c>
      <c r="AJ38" s="25">
        <v>0</v>
      </c>
      <c r="AK38" s="19">
        <v>0</v>
      </c>
      <c r="AL38" s="19">
        <v>0</v>
      </c>
      <c r="AM38" s="19">
        <v>0</v>
      </c>
      <c r="AN38" s="19">
        <v>0</v>
      </c>
      <c r="AO38" s="26">
        <v>43</v>
      </c>
      <c r="AP38" s="25">
        <v>0</v>
      </c>
      <c r="AQ38" s="19">
        <v>80</v>
      </c>
      <c r="AR38" s="19">
        <v>392</v>
      </c>
      <c r="AS38" s="19">
        <v>556</v>
      </c>
      <c r="AT38" s="19">
        <v>422</v>
      </c>
      <c r="AU38" s="26">
        <v>91</v>
      </c>
      <c r="AV38" s="25">
        <v>18</v>
      </c>
      <c r="AW38" s="19">
        <v>359</v>
      </c>
      <c r="AX38" s="19">
        <v>406</v>
      </c>
      <c r="AY38" s="19">
        <v>399</v>
      </c>
      <c r="AZ38" s="19">
        <v>333</v>
      </c>
      <c r="BA38" s="26">
        <v>87</v>
      </c>
      <c r="BB38" s="25">
        <v>45</v>
      </c>
      <c r="BC38" s="19">
        <v>2340</v>
      </c>
      <c r="BD38" s="19">
        <v>3469</v>
      </c>
      <c r="BE38" s="19">
        <v>3687</v>
      </c>
      <c r="BF38" s="19">
        <v>2457</v>
      </c>
      <c r="BG38" s="26">
        <v>487</v>
      </c>
    </row>
    <row r="39" spans="1:59" x14ac:dyDescent="0.2">
      <c r="A39" s="15" t="s">
        <v>39</v>
      </c>
      <c r="B39" s="31" t="s">
        <v>93</v>
      </c>
      <c r="C39" s="22">
        <v>2728</v>
      </c>
      <c r="D39" s="16">
        <v>12170</v>
      </c>
      <c r="E39" s="16">
        <v>11771</v>
      </c>
      <c r="F39" s="16">
        <v>13263</v>
      </c>
      <c r="G39" s="16">
        <v>10539</v>
      </c>
      <c r="H39" s="16">
        <v>2165</v>
      </c>
      <c r="I39" s="68">
        <f t="shared" si="0"/>
        <v>0.28303822478911772</v>
      </c>
      <c r="J39" s="69">
        <f t="shared" si="1"/>
        <v>0.47560604909187626</v>
      </c>
      <c r="K39" s="70">
        <f t="shared" si="2"/>
        <v>0.24135572611900599</v>
      </c>
      <c r="L39" s="19">
        <v>0</v>
      </c>
      <c r="M39" s="19">
        <v>0</v>
      </c>
      <c r="N39" s="19">
        <v>0</v>
      </c>
      <c r="O39" s="19">
        <v>20</v>
      </c>
      <c r="P39" s="19">
        <v>14</v>
      </c>
      <c r="Q39" s="26">
        <v>0</v>
      </c>
      <c r="R39" s="25">
        <v>0</v>
      </c>
      <c r="S39" s="19">
        <v>0</v>
      </c>
      <c r="T39" s="19">
        <v>35</v>
      </c>
      <c r="U39" s="19">
        <v>100</v>
      </c>
      <c r="V39" s="19">
        <v>72</v>
      </c>
      <c r="W39" s="19">
        <v>9</v>
      </c>
      <c r="X39" s="25">
        <f t="shared" si="4"/>
        <v>0</v>
      </c>
      <c r="Y39" s="19">
        <f t="shared" si="5"/>
        <v>0</v>
      </c>
      <c r="Z39" s="19">
        <f t="shared" si="6"/>
        <v>35</v>
      </c>
      <c r="AA39" s="19">
        <f t="shared" si="7"/>
        <v>120</v>
      </c>
      <c r="AB39" s="19">
        <f t="shared" si="8"/>
        <v>86</v>
      </c>
      <c r="AC39" s="26">
        <f t="shared" si="9"/>
        <v>9</v>
      </c>
      <c r="AD39" s="19">
        <v>0</v>
      </c>
      <c r="AE39" s="19">
        <v>21</v>
      </c>
      <c r="AF39" s="19">
        <v>229</v>
      </c>
      <c r="AG39" s="19">
        <v>373</v>
      </c>
      <c r="AH39" s="19">
        <v>268</v>
      </c>
      <c r="AI39" s="26">
        <v>24</v>
      </c>
      <c r="AJ39" s="25">
        <v>13</v>
      </c>
      <c r="AK39" s="19">
        <v>462</v>
      </c>
      <c r="AL39" s="19">
        <v>1297</v>
      </c>
      <c r="AM39" s="19">
        <v>1708</v>
      </c>
      <c r="AN39" s="19">
        <v>1201</v>
      </c>
      <c r="AO39" s="26">
        <v>182</v>
      </c>
      <c r="AP39" s="25">
        <v>0</v>
      </c>
      <c r="AQ39" s="19">
        <v>396</v>
      </c>
      <c r="AR39" s="19">
        <v>450</v>
      </c>
      <c r="AS39" s="19">
        <v>354</v>
      </c>
      <c r="AT39" s="19">
        <v>260</v>
      </c>
      <c r="AU39" s="26">
        <v>54</v>
      </c>
      <c r="AV39" s="25">
        <v>175</v>
      </c>
      <c r="AW39" s="19">
        <v>613</v>
      </c>
      <c r="AX39" s="19">
        <v>145</v>
      </c>
      <c r="AY39" s="19">
        <v>82</v>
      </c>
      <c r="AZ39" s="19">
        <v>37</v>
      </c>
      <c r="BA39" s="26">
        <v>0</v>
      </c>
      <c r="BB39" s="25">
        <v>143</v>
      </c>
      <c r="BC39" s="19">
        <v>383</v>
      </c>
      <c r="BD39" s="19">
        <v>242</v>
      </c>
      <c r="BE39" s="19">
        <v>361</v>
      </c>
      <c r="BF39" s="19">
        <v>283</v>
      </c>
      <c r="BG39" s="26">
        <v>80</v>
      </c>
    </row>
    <row r="40" spans="1:59" x14ac:dyDescent="0.2">
      <c r="A40" s="32" t="s">
        <v>35</v>
      </c>
      <c r="B40" s="32" t="s">
        <v>59</v>
      </c>
      <c r="C40" s="22">
        <v>0</v>
      </c>
      <c r="D40" s="16">
        <v>9078</v>
      </c>
      <c r="E40" s="16">
        <v>32061</v>
      </c>
      <c r="F40" s="16">
        <v>40770</v>
      </c>
      <c r="G40" s="16">
        <v>27873</v>
      </c>
      <c r="H40" s="16">
        <v>11130</v>
      </c>
      <c r="I40" s="68">
        <f t="shared" si="0"/>
        <v>7.5079396585946798E-2</v>
      </c>
      <c r="J40" s="69">
        <f t="shared" si="1"/>
        <v>0.60234716157205237</v>
      </c>
      <c r="K40" s="70">
        <f t="shared" si="2"/>
        <v>0.32257344184200082</v>
      </c>
      <c r="L40" s="19">
        <v>0</v>
      </c>
      <c r="M40" s="19">
        <v>0</v>
      </c>
      <c r="N40" s="19">
        <v>9</v>
      </c>
      <c r="O40" s="19">
        <v>37</v>
      </c>
      <c r="P40" s="19">
        <v>19</v>
      </c>
      <c r="Q40" s="26">
        <v>4</v>
      </c>
      <c r="R40" s="25">
        <v>0</v>
      </c>
      <c r="S40" s="19">
        <v>13</v>
      </c>
      <c r="T40" s="19">
        <v>196</v>
      </c>
      <c r="U40" s="19">
        <v>630</v>
      </c>
      <c r="V40" s="19">
        <v>458</v>
      </c>
      <c r="W40" s="19">
        <v>254</v>
      </c>
      <c r="X40" s="25">
        <f t="shared" si="4"/>
        <v>0</v>
      </c>
      <c r="Y40" s="19">
        <f t="shared" si="5"/>
        <v>13</v>
      </c>
      <c r="Z40" s="19">
        <f t="shared" si="6"/>
        <v>205</v>
      </c>
      <c r="AA40" s="19">
        <f t="shared" si="7"/>
        <v>667</v>
      </c>
      <c r="AB40" s="19">
        <f t="shared" si="8"/>
        <v>477</v>
      </c>
      <c r="AC40" s="26">
        <f t="shared" si="9"/>
        <v>258</v>
      </c>
      <c r="AD40" s="19">
        <v>0</v>
      </c>
      <c r="AE40" s="19">
        <v>21</v>
      </c>
      <c r="AF40" s="19">
        <v>349</v>
      </c>
      <c r="AG40" s="19">
        <v>850</v>
      </c>
      <c r="AH40" s="19">
        <v>515</v>
      </c>
      <c r="AI40" s="26">
        <v>207</v>
      </c>
      <c r="AJ40" s="25">
        <v>0</v>
      </c>
      <c r="AK40" s="19">
        <v>70</v>
      </c>
      <c r="AL40" s="19">
        <v>2114</v>
      </c>
      <c r="AM40" s="19">
        <v>4880</v>
      </c>
      <c r="AN40" s="19">
        <v>3038</v>
      </c>
      <c r="AO40" s="26">
        <v>1200</v>
      </c>
      <c r="AP40" s="25">
        <v>0</v>
      </c>
      <c r="AQ40" s="19">
        <v>633</v>
      </c>
      <c r="AR40" s="19">
        <v>6857</v>
      </c>
      <c r="AS40" s="19">
        <v>13734</v>
      </c>
      <c r="AT40" s="19">
        <v>9102</v>
      </c>
      <c r="AU40" s="26">
        <v>3502</v>
      </c>
      <c r="AV40" s="25">
        <v>0</v>
      </c>
      <c r="AW40" s="19">
        <v>3407</v>
      </c>
      <c r="AX40" s="19">
        <v>14703</v>
      </c>
      <c r="AY40" s="19">
        <v>15189</v>
      </c>
      <c r="AZ40" s="19">
        <v>11142</v>
      </c>
      <c r="BA40" s="26">
        <v>4231</v>
      </c>
      <c r="BB40" s="25">
        <v>0</v>
      </c>
      <c r="BC40" s="19">
        <v>4934</v>
      </c>
      <c r="BD40" s="19">
        <v>7833</v>
      </c>
      <c r="BE40" s="19">
        <v>5450</v>
      </c>
      <c r="BF40" s="19">
        <v>3599</v>
      </c>
      <c r="BG40" s="26">
        <v>1732</v>
      </c>
    </row>
    <row r="41" spans="1:59" x14ac:dyDescent="0.2">
      <c r="A41" s="15" t="s">
        <v>45</v>
      </c>
      <c r="B41" s="31" t="s">
        <v>62</v>
      </c>
      <c r="C41" s="22">
        <v>1813</v>
      </c>
      <c r="D41" s="16">
        <v>13526</v>
      </c>
      <c r="E41" s="16">
        <v>44824</v>
      </c>
      <c r="F41" s="16">
        <v>69408</v>
      </c>
      <c r="G41" s="16">
        <v>67335</v>
      </c>
      <c r="H41" s="16">
        <v>7065</v>
      </c>
      <c r="I41" s="68">
        <f t="shared" si="0"/>
        <v>7.5201866932063877E-2</v>
      </c>
      <c r="J41" s="69">
        <f t="shared" si="1"/>
        <v>0.56004039789970139</v>
      </c>
      <c r="K41" s="70">
        <f t="shared" si="2"/>
        <v>0.36475773516823468</v>
      </c>
      <c r="L41" s="19">
        <v>1</v>
      </c>
      <c r="M41" s="19">
        <v>0</v>
      </c>
      <c r="N41" s="19">
        <v>33</v>
      </c>
      <c r="O41" s="19">
        <v>135</v>
      </c>
      <c r="P41" s="19">
        <v>155</v>
      </c>
      <c r="Q41" s="26">
        <v>61</v>
      </c>
      <c r="R41" s="25">
        <v>0</v>
      </c>
      <c r="S41" s="19">
        <v>9</v>
      </c>
      <c r="T41" s="19">
        <v>145</v>
      </c>
      <c r="U41" s="19">
        <v>366</v>
      </c>
      <c r="V41" s="19">
        <v>334</v>
      </c>
      <c r="W41" s="19">
        <v>61</v>
      </c>
      <c r="X41" s="25">
        <f t="shared" si="4"/>
        <v>1</v>
      </c>
      <c r="Y41" s="19">
        <f t="shared" si="5"/>
        <v>9</v>
      </c>
      <c r="Z41" s="19">
        <f t="shared" si="6"/>
        <v>178</v>
      </c>
      <c r="AA41" s="19">
        <f t="shared" si="7"/>
        <v>501</v>
      </c>
      <c r="AB41" s="19">
        <f t="shared" si="8"/>
        <v>489</v>
      </c>
      <c r="AC41" s="26">
        <f t="shared" si="9"/>
        <v>122</v>
      </c>
      <c r="AD41" s="19">
        <v>0</v>
      </c>
      <c r="AE41" s="19">
        <v>18</v>
      </c>
      <c r="AF41" s="19">
        <v>348</v>
      </c>
      <c r="AG41" s="19">
        <v>880</v>
      </c>
      <c r="AH41" s="19">
        <v>636</v>
      </c>
      <c r="AI41" s="26">
        <v>91</v>
      </c>
      <c r="AJ41" s="25">
        <v>0</v>
      </c>
      <c r="AK41" s="19">
        <v>111</v>
      </c>
      <c r="AL41" s="19">
        <v>1087</v>
      </c>
      <c r="AM41" s="19">
        <v>1771</v>
      </c>
      <c r="AN41" s="19">
        <v>1016</v>
      </c>
      <c r="AO41" s="26">
        <v>74</v>
      </c>
      <c r="AP41" s="25">
        <v>0</v>
      </c>
      <c r="AQ41" s="19">
        <v>0</v>
      </c>
      <c r="AR41" s="19">
        <v>0</v>
      </c>
      <c r="AS41" s="19">
        <v>0</v>
      </c>
      <c r="AT41" s="19">
        <v>0</v>
      </c>
      <c r="AU41" s="26">
        <v>0</v>
      </c>
      <c r="AV41" s="25">
        <v>0</v>
      </c>
      <c r="AW41" s="19">
        <v>0</v>
      </c>
      <c r="AX41" s="19">
        <v>0</v>
      </c>
      <c r="AY41" s="19">
        <v>0</v>
      </c>
      <c r="AZ41" s="19">
        <v>0</v>
      </c>
      <c r="BA41" s="26">
        <v>0</v>
      </c>
      <c r="BB41" s="25">
        <v>0</v>
      </c>
      <c r="BC41" s="19">
        <v>0</v>
      </c>
      <c r="BD41" s="19">
        <v>0</v>
      </c>
      <c r="BE41" s="19">
        <v>0</v>
      </c>
      <c r="BF41" s="19">
        <v>0</v>
      </c>
      <c r="BG41" s="26">
        <v>0</v>
      </c>
    </row>
    <row r="42" spans="1:59" x14ac:dyDescent="0.2">
      <c r="A42" s="15" t="s">
        <v>47</v>
      </c>
      <c r="B42" s="31" t="s">
        <v>94</v>
      </c>
      <c r="C42" s="22">
        <v>31</v>
      </c>
      <c r="D42" s="16">
        <v>1626</v>
      </c>
      <c r="E42" s="16">
        <v>5331</v>
      </c>
      <c r="F42" s="16">
        <v>6651</v>
      </c>
      <c r="G42" s="16">
        <v>3462</v>
      </c>
      <c r="H42" s="16">
        <v>236</v>
      </c>
      <c r="I42" s="68">
        <f t="shared" si="0"/>
        <v>9.5575935859721989E-2</v>
      </c>
      <c r="J42" s="69">
        <f t="shared" si="1"/>
        <v>0.69112303166637823</v>
      </c>
      <c r="K42" s="70">
        <f t="shared" si="2"/>
        <v>0.21330103247389975</v>
      </c>
      <c r="L42" s="19">
        <v>0</v>
      </c>
      <c r="M42" s="19">
        <v>0</v>
      </c>
      <c r="N42" s="19">
        <v>28</v>
      </c>
      <c r="O42" s="19">
        <v>34</v>
      </c>
      <c r="P42" s="19">
        <v>23</v>
      </c>
      <c r="Q42" s="26">
        <v>0</v>
      </c>
      <c r="R42" s="25">
        <v>0</v>
      </c>
      <c r="S42" s="19">
        <v>4</v>
      </c>
      <c r="T42" s="19">
        <v>71</v>
      </c>
      <c r="U42" s="19">
        <v>110</v>
      </c>
      <c r="V42" s="19">
        <v>59</v>
      </c>
      <c r="W42" s="19">
        <v>2</v>
      </c>
      <c r="X42" s="25">
        <f t="shared" si="4"/>
        <v>0</v>
      </c>
      <c r="Y42" s="19">
        <f t="shared" si="5"/>
        <v>4</v>
      </c>
      <c r="Z42" s="19">
        <f t="shared" si="6"/>
        <v>99</v>
      </c>
      <c r="AA42" s="19">
        <f t="shared" si="7"/>
        <v>144</v>
      </c>
      <c r="AB42" s="19">
        <f t="shared" si="8"/>
        <v>82</v>
      </c>
      <c r="AC42" s="26">
        <f t="shared" si="9"/>
        <v>2</v>
      </c>
      <c r="AD42" s="19">
        <v>0</v>
      </c>
      <c r="AE42" s="19">
        <v>9</v>
      </c>
      <c r="AF42" s="19">
        <v>128</v>
      </c>
      <c r="AG42" s="19">
        <v>226</v>
      </c>
      <c r="AH42" s="19">
        <v>128</v>
      </c>
      <c r="AI42" s="26">
        <v>14</v>
      </c>
      <c r="AJ42" s="25">
        <v>0</v>
      </c>
      <c r="AK42" s="19">
        <v>36</v>
      </c>
      <c r="AL42" s="19">
        <v>347</v>
      </c>
      <c r="AM42" s="19">
        <v>494</v>
      </c>
      <c r="AN42" s="19">
        <v>247</v>
      </c>
      <c r="AO42" s="26">
        <v>14</v>
      </c>
      <c r="AP42" s="25">
        <v>0</v>
      </c>
      <c r="AQ42" s="19">
        <v>755</v>
      </c>
      <c r="AR42" s="19">
        <v>4395</v>
      </c>
      <c r="AS42" s="19">
        <v>5434</v>
      </c>
      <c r="AT42" s="19">
        <v>2744</v>
      </c>
      <c r="AU42" s="26">
        <v>185</v>
      </c>
      <c r="AV42" s="25">
        <v>29</v>
      </c>
      <c r="AW42" s="19">
        <v>810</v>
      </c>
      <c r="AX42" s="19">
        <v>318</v>
      </c>
      <c r="AY42" s="19">
        <v>141</v>
      </c>
      <c r="AZ42" s="19">
        <v>22</v>
      </c>
      <c r="BA42" s="26">
        <v>4</v>
      </c>
      <c r="BB42" s="25">
        <v>2</v>
      </c>
      <c r="BC42" s="19">
        <v>12</v>
      </c>
      <c r="BD42" s="19">
        <v>44</v>
      </c>
      <c r="BE42" s="19">
        <v>212</v>
      </c>
      <c r="BF42" s="19">
        <v>239</v>
      </c>
      <c r="BG42" s="26">
        <v>17</v>
      </c>
    </row>
    <row r="43" spans="1:59" x14ac:dyDescent="0.2">
      <c r="A43" s="15" t="s">
        <v>34</v>
      </c>
      <c r="B43" s="31" t="s">
        <v>78</v>
      </c>
      <c r="C43" s="22">
        <v>39.5</v>
      </c>
      <c r="D43" s="16">
        <v>1359.8</v>
      </c>
      <c r="E43" s="16">
        <v>1994.09</v>
      </c>
      <c r="F43" s="16">
        <v>1463.94</v>
      </c>
      <c r="G43" s="16">
        <v>1311</v>
      </c>
      <c r="H43" s="16">
        <v>122.73</v>
      </c>
      <c r="I43" s="68">
        <f t="shared" si="0"/>
        <v>0.22242674525437686</v>
      </c>
      <c r="J43" s="69">
        <f t="shared" si="1"/>
        <v>0.54967366389765793</v>
      </c>
      <c r="K43" s="70">
        <f t="shared" si="2"/>
        <v>0.22789959084796524</v>
      </c>
      <c r="L43" s="19">
        <v>0</v>
      </c>
      <c r="M43" s="19">
        <v>21</v>
      </c>
      <c r="N43" s="19">
        <v>51</v>
      </c>
      <c r="O43" s="19">
        <v>40</v>
      </c>
      <c r="P43" s="19">
        <v>21</v>
      </c>
      <c r="Q43" s="26">
        <v>3</v>
      </c>
      <c r="R43" s="25">
        <v>0</v>
      </c>
      <c r="S43" s="19">
        <v>1</v>
      </c>
      <c r="T43" s="19">
        <v>6</v>
      </c>
      <c r="U43" s="19">
        <v>2</v>
      </c>
      <c r="V43" s="19">
        <v>2</v>
      </c>
      <c r="W43" s="19">
        <v>2</v>
      </c>
      <c r="X43" s="25">
        <f t="shared" si="4"/>
        <v>0</v>
      </c>
      <c r="Y43" s="19">
        <f t="shared" si="5"/>
        <v>22</v>
      </c>
      <c r="Z43" s="19">
        <f t="shared" si="6"/>
        <v>57</v>
      </c>
      <c r="AA43" s="19">
        <f t="shared" si="7"/>
        <v>42</v>
      </c>
      <c r="AB43" s="19">
        <f t="shared" si="8"/>
        <v>23</v>
      </c>
      <c r="AC43" s="26">
        <f t="shared" si="9"/>
        <v>5</v>
      </c>
      <c r="AD43" s="19">
        <v>0</v>
      </c>
      <c r="AE43" s="19">
        <v>12</v>
      </c>
      <c r="AF43" s="19">
        <v>46</v>
      </c>
      <c r="AG43" s="19">
        <v>40</v>
      </c>
      <c r="AH43" s="19">
        <v>34</v>
      </c>
      <c r="AI43" s="26">
        <v>1</v>
      </c>
      <c r="AJ43" s="25">
        <v>0</v>
      </c>
      <c r="AK43" s="19">
        <v>139</v>
      </c>
      <c r="AL43" s="19">
        <v>449.89</v>
      </c>
      <c r="AM43" s="19">
        <v>299</v>
      </c>
      <c r="AN43" s="19">
        <v>299</v>
      </c>
      <c r="AO43" s="26">
        <v>17</v>
      </c>
      <c r="AP43" s="25">
        <v>27.5</v>
      </c>
      <c r="AQ43" s="19">
        <v>1012.8</v>
      </c>
      <c r="AR43" s="19">
        <v>1173.4000000000001</v>
      </c>
      <c r="AS43" s="19">
        <v>767.14</v>
      </c>
      <c r="AT43" s="19">
        <v>564</v>
      </c>
      <c r="AU43" s="26">
        <v>57.730000000000004</v>
      </c>
      <c r="AV43" s="25">
        <v>2</v>
      </c>
      <c r="AW43" s="19">
        <v>77</v>
      </c>
      <c r="AX43" s="19">
        <v>120</v>
      </c>
      <c r="AY43" s="19">
        <v>151</v>
      </c>
      <c r="AZ43" s="19">
        <v>221</v>
      </c>
      <c r="BA43" s="26">
        <v>19</v>
      </c>
      <c r="BB43" s="25">
        <v>10</v>
      </c>
      <c r="BC43" s="19">
        <v>97</v>
      </c>
      <c r="BD43" s="19">
        <v>147.80000000000001</v>
      </c>
      <c r="BE43" s="19">
        <v>164.8</v>
      </c>
      <c r="BF43" s="19">
        <v>170</v>
      </c>
      <c r="BG43" s="26">
        <v>16</v>
      </c>
    </row>
    <row r="44" spans="1:59" x14ac:dyDescent="0.2">
      <c r="A44" s="15" t="s">
        <v>30</v>
      </c>
      <c r="B44" s="31" t="s">
        <v>61</v>
      </c>
      <c r="C44" s="22">
        <v>17</v>
      </c>
      <c r="D44" s="16">
        <v>1051</v>
      </c>
      <c r="E44" s="16">
        <v>4081</v>
      </c>
      <c r="F44" s="16">
        <v>4899</v>
      </c>
      <c r="G44" s="16">
        <v>3158</v>
      </c>
      <c r="H44" s="16">
        <v>167</v>
      </c>
      <c r="I44" s="68">
        <f t="shared" si="0"/>
        <v>7.9862409332236595E-2</v>
      </c>
      <c r="J44" s="69">
        <f t="shared" si="1"/>
        <v>0.67150228071487328</v>
      </c>
      <c r="K44" s="70">
        <f t="shared" si="2"/>
        <v>0.24863530995289015</v>
      </c>
      <c r="L44" s="19">
        <v>0</v>
      </c>
      <c r="M44" s="19">
        <v>2</v>
      </c>
      <c r="N44" s="19">
        <v>52</v>
      </c>
      <c r="O44" s="19">
        <v>91</v>
      </c>
      <c r="P44" s="19">
        <v>55</v>
      </c>
      <c r="Q44" s="26">
        <v>2</v>
      </c>
      <c r="R44" s="25">
        <v>0</v>
      </c>
      <c r="S44" s="19">
        <v>0</v>
      </c>
      <c r="T44" s="19">
        <v>0</v>
      </c>
      <c r="U44" s="19">
        <v>0</v>
      </c>
      <c r="V44" s="19">
        <v>0</v>
      </c>
      <c r="W44" s="19">
        <v>0</v>
      </c>
      <c r="X44" s="77">
        <f t="shared" si="4"/>
        <v>0</v>
      </c>
      <c r="Y44" s="78">
        <f t="shared" si="5"/>
        <v>2</v>
      </c>
      <c r="Z44" s="78">
        <f t="shared" si="6"/>
        <v>52</v>
      </c>
      <c r="AA44" s="78">
        <f t="shared" si="7"/>
        <v>91</v>
      </c>
      <c r="AB44" s="78">
        <f t="shared" si="8"/>
        <v>55</v>
      </c>
      <c r="AC44" s="79">
        <f t="shared" si="9"/>
        <v>2</v>
      </c>
      <c r="AD44" s="19">
        <v>0</v>
      </c>
      <c r="AE44" s="19">
        <v>17</v>
      </c>
      <c r="AF44" s="19">
        <v>314</v>
      </c>
      <c r="AG44" s="19">
        <v>619</v>
      </c>
      <c r="AH44" s="19">
        <v>437</v>
      </c>
      <c r="AI44" s="26">
        <v>19</v>
      </c>
      <c r="AJ44" s="25">
        <v>0</v>
      </c>
      <c r="AK44" s="19">
        <v>0</v>
      </c>
      <c r="AL44" s="19">
        <v>0</v>
      </c>
      <c r="AM44" s="19">
        <v>0</v>
      </c>
      <c r="AN44" s="19">
        <v>0</v>
      </c>
      <c r="AO44" s="26">
        <v>0</v>
      </c>
      <c r="AP44" s="25">
        <v>0</v>
      </c>
      <c r="AQ44" s="19">
        <v>46</v>
      </c>
      <c r="AR44" s="19">
        <v>955</v>
      </c>
      <c r="AS44" s="19">
        <v>1291</v>
      </c>
      <c r="AT44" s="19">
        <v>920</v>
      </c>
      <c r="AU44" s="26">
        <v>83</v>
      </c>
      <c r="AV44" s="25">
        <v>4</v>
      </c>
      <c r="AW44" s="19">
        <v>722</v>
      </c>
      <c r="AX44" s="19">
        <v>2064</v>
      </c>
      <c r="AY44" s="19">
        <v>2015</v>
      </c>
      <c r="AZ44" s="19">
        <v>1197</v>
      </c>
      <c r="BA44" s="26">
        <v>48</v>
      </c>
      <c r="BB44" s="25">
        <v>13</v>
      </c>
      <c r="BC44" s="19">
        <v>264</v>
      </c>
      <c r="BD44" s="19">
        <v>696</v>
      </c>
      <c r="BE44" s="19">
        <v>883</v>
      </c>
      <c r="BF44" s="19">
        <v>549</v>
      </c>
      <c r="BG44" s="26">
        <v>15</v>
      </c>
    </row>
    <row r="45" spans="1:59" x14ac:dyDescent="0.2">
      <c r="A45" s="15" t="s">
        <v>25</v>
      </c>
      <c r="B45" s="31" t="s">
        <v>79</v>
      </c>
      <c r="C45" s="22">
        <v>3287</v>
      </c>
      <c r="D45" s="16">
        <v>30079</v>
      </c>
      <c r="E45" s="16">
        <v>37779</v>
      </c>
      <c r="F45" s="16">
        <v>41059</v>
      </c>
      <c r="G45" s="16">
        <v>31526</v>
      </c>
      <c r="H45" s="16">
        <v>3466</v>
      </c>
      <c r="I45" s="68">
        <f t="shared" si="0"/>
        <v>0.22667735536291747</v>
      </c>
      <c r="J45" s="69">
        <f t="shared" si="1"/>
        <v>0.53559879344547401</v>
      </c>
      <c r="K45" s="70">
        <f t="shared" si="2"/>
        <v>0.23772385119160847</v>
      </c>
      <c r="L45" s="19">
        <v>0</v>
      </c>
      <c r="M45" s="19">
        <v>0</v>
      </c>
      <c r="N45" s="19">
        <v>8</v>
      </c>
      <c r="O45" s="19">
        <v>88</v>
      </c>
      <c r="P45" s="19">
        <v>196</v>
      </c>
      <c r="Q45" s="26">
        <v>15</v>
      </c>
      <c r="R45" s="25">
        <v>0</v>
      </c>
      <c r="S45" s="19">
        <v>3</v>
      </c>
      <c r="T45" s="19">
        <v>146</v>
      </c>
      <c r="U45" s="19">
        <v>604</v>
      </c>
      <c r="V45" s="19">
        <v>430</v>
      </c>
      <c r="W45" s="19">
        <v>20</v>
      </c>
      <c r="X45" s="25">
        <f t="shared" si="4"/>
        <v>0</v>
      </c>
      <c r="Y45" s="19">
        <f t="shared" si="5"/>
        <v>3</v>
      </c>
      <c r="Z45" s="19">
        <f t="shared" si="6"/>
        <v>154</v>
      </c>
      <c r="AA45" s="19">
        <f t="shared" si="7"/>
        <v>692</v>
      </c>
      <c r="AB45" s="19">
        <f t="shared" si="8"/>
        <v>626</v>
      </c>
      <c r="AC45" s="26">
        <f t="shared" si="9"/>
        <v>35</v>
      </c>
      <c r="AD45" s="19">
        <v>0</v>
      </c>
      <c r="AE45" s="19">
        <v>9</v>
      </c>
      <c r="AF45" s="19">
        <v>239</v>
      </c>
      <c r="AG45" s="19">
        <v>577</v>
      </c>
      <c r="AH45" s="19">
        <v>587</v>
      </c>
      <c r="AI45" s="26">
        <v>12</v>
      </c>
      <c r="AJ45" s="25">
        <v>0</v>
      </c>
      <c r="AK45" s="19">
        <v>274</v>
      </c>
      <c r="AL45" s="19">
        <v>1883</v>
      </c>
      <c r="AM45" s="19">
        <v>2663</v>
      </c>
      <c r="AN45" s="19">
        <v>1405</v>
      </c>
      <c r="AO45" s="26">
        <v>53</v>
      </c>
      <c r="AP45" s="25">
        <v>2</v>
      </c>
      <c r="AQ45" s="19">
        <v>230</v>
      </c>
      <c r="AR45" s="19">
        <v>1465</v>
      </c>
      <c r="AS45" s="19">
        <v>2514</v>
      </c>
      <c r="AT45" s="19">
        <v>4826</v>
      </c>
      <c r="AU45" s="26">
        <v>197</v>
      </c>
      <c r="AV45" s="25">
        <v>524</v>
      </c>
      <c r="AW45" s="19">
        <v>16602</v>
      </c>
      <c r="AX45" s="19">
        <v>23489</v>
      </c>
      <c r="AY45" s="19">
        <v>22846</v>
      </c>
      <c r="AZ45" s="19">
        <v>19649</v>
      </c>
      <c r="BA45" s="26">
        <v>1215</v>
      </c>
      <c r="BB45" s="25">
        <v>2761</v>
      </c>
      <c r="BC45" s="19">
        <v>12959</v>
      </c>
      <c r="BD45" s="19">
        <v>10557</v>
      </c>
      <c r="BE45" s="19">
        <v>11869</v>
      </c>
      <c r="BF45" s="19">
        <v>10588</v>
      </c>
      <c r="BG45" s="26">
        <v>1108</v>
      </c>
    </row>
    <row r="46" spans="1:59" x14ac:dyDescent="0.2">
      <c r="A46" s="31" t="s">
        <v>38</v>
      </c>
      <c r="B46" s="31" t="s">
        <v>95</v>
      </c>
      <c r="C46" s="22">
        <v>1521</v>
      </c>
      <c r="D46" s="16">
        <v>17915</v>
      </c>
      <c r="E46" s="16">
        <v>17077</v>
      </c>
      <c r="F46" s="16">
        <v>16344</v>
      </c>
      <c r="G46" s="16">
        <v>8167</v>
      </c>
      <c r="H46" s="16">
        <v>0</v>
      </c>
      <c r="I46" s="68">
        <f t="shared" si="0"/>
        <v>0.31849764027267963</v>
      </c>
      <c r="J46" s="69">
        <f t="shared" si="1"/>
        <v>0.54766976927110644</v>
      </c>
      <c r="K46" s="70">
        <f t="shared" si="2"/>
        <v>0.13383259045621396</v>
      </c>
      <c r="L46" s="19">
        <v>0</v>
      </c>
      <c r="M46" s="19">
        <v>0</v>
      </c>
      <c r="N46" s="19">
        <v>0</v>
      </c>
      <c r="O46" s="19">
        <v>0</v>
      </c>
      <c r="P46" s="19">
        <v>0</v>
      </c>
      <c r="Q46" s="26">
        <v>0</v>
      </c>
      <c r="R46" s="25">
        <v>0</v>
      </c>
      <c r="S46" s="19">
        <v>0</v>
      </c>
      <c r="T46" s="19">
        <v>0</v>
      </c>
      <c r="U46" s="19">
        <v>0</v>
      </c>
      <c r="V46" s="19">
        <v>0</v>
      </c>
      <c r="W46" s="19">
        <v>0</v>
      </c>
      <c r="X46" s="25">
        <f t="shared" si="4"/>
        <v>0</v>
      </c>
      <c r="Y46" s="19">
        <f t="shared" si="5"/>
        <v>0</v>
      </c>
      <c r="Z46" s="19">
        <f t="shared" si="6"/>
        <v>0</v>
      </c>
      <c r="AA46" s="19">
        <f t="shared" si="7"/>
        <v>0</v>
      </c>
      <c r="AB46" s="19">
        <f t="shared" si="8"/>
        <v>0</v>
      </c>
      <c r="AC46" s="26">
        <f t="shared" si="9"/>
        <v>0</v>
      </c>
      <c r="AD46" s="19">
        <v>0</v>
      </c>
      <c r="AE46" s="19">
        <v>0</v>
      </c>
      <c r="AF46" s="19">
        <v>0</v>
      </c>
      <c r="AG46" s="19">
        <v>0</v>
      </c>
      <c r="AH46" s="19">
        <v>0</v>
      </c>
      <c r="AI46" s="26">
        <v>0</v>
      </c>
      <c r="AJ46" s="25">
        <v>0</v>
      </c>
      <c r="AK46" s="19">
        <v>0</v>
      </c>
      <c r="AL46" s="19">
        <v>0</v>
      </c>
      <c r="AM46" s="19">
        <v>0</v>
      </c>
      <c r="AN46" s="19">
        <v>0</v>
      </c>
      <c r="AO46" s="26">
        <v>0</v>
      </c>
      <c r="AP46" s="25">
        <v>0</v>
      </c>
      <c r="AQ46" s="19">
        <v>0</v>
      </c>
      <c r="AR46" s="19">
        <v>0</v>
      </c>
      <c r="AS46" s="19">
        <v>0</v>
      </c>
      <c r="AT46" s="19">
        <v>0</v>
      </c>
      <c r="AU46" s="26">
        <v>0</v>
      </c>
      <c r="AV46" s="25">
        <v>0</v>
      </c>
      <c r="AW46" s="19">
        <v>0</v>
      </c>
      <c r="AX46" s="19">
        <v>0</v>
      </c>
      <c r="AY46" s="19">
        <v>0</v>
      </c>
      <c r="AZ46" s="19">
        <v>0</v>
      </c>
      <c r="BA46" s="26">
        <v>0</v>
      </c>
      <c r="BB46" s="25">
        <v>0</v>
      </c>
      <c r="BC46" s="19">
        <v>0</v>
      </c>
      <c r="BD46" s="19">
        <v>0</v>
      </c>
      <c r="BE46" s="19">
        <v>0</v>
      </c>
      <c r="BF46" s="19">
        <v>0</v>
      </c>
      <c r="BG46" s="26">
        <v>0</v>
      </c>
    </row>
    <row r="47" spans="1:59" ht="13.5" thickBot="1" x14ac:dyDescent="0.25">
      <c r="A47" s="15" t="s">
        <v>46</v>
      </c>
      <c r="B47" s="31" t="s">
        <v>69</v>
      </c>
      <c r="C47" s="23">
        <v>27741</v>
      </c>
      <c r="D47" s="24">
        <v>172140</v>
      </c>
      <c r="E47" s="24">
        <v>485181</v>
      </c>
      <c r="F47" s="24">
        <v>547505</v>
      </c>
      <c r="G47" s="24">
        <v>468114</v>
      </c>
      <c r="H47" s="24">
        <v>86777</v>
      </c>
      <c r="I47" s="71">
        <f t="shared" si="0"/>
        <v>0.11182416593844442</v>
      </c>
      <c r="J47" s="72">
        <f t="shared" si="1"/>
        <v>0.57774000843656181</v>
      </c>
      <c r="K47" s="73">
        <f t="shared" si="2"/>
        <v>0.31043582562499372</v>
      </c>
      <c r="L47" s="28">
        <v>0</v>
      </c>
      <c r="M47" s="28">
        <v>90</v>
      </c>
      <c r="N47" s="28">
        <v>942</v>
      </c>
      <c r="O47" s="28">
        <v>3278</v>
      </c>
      <c r="P47" s="28">
        <v>3784</v>
      </c>
      <c r="Q47" s="29">
        <v>912</v>
      </c>
      <c r="R47" s="27">
        <v>0</v>
      </c>
      <c r="S47" s="28">
        <v>413</v>
      </c>
      <c r="T47" s="28">
        <v>5982</v>
      </c>
      <c r="U47" s="28">
        <v>12709</v>
      </c>
      <c r="V47" s="28">
        <v>11426</v>
      </c>
      <c r="W47" s="28">
        <v>1886</v>
      </c>
      <c r="X47" s="27">
        <f t="shared" si="4"/>
        <v>0</v>
      </c>
      <c r="Y47" s="28">
        <f t="shared" si="5"/>
        <v>503</v>
      </c>
      <c r="Z47" s="28">
        <f t="shared" si="6"/>
        <v>6924</v>
      </c>
      <c r="AA47" s="28">
        <f t="shared" si="7"/>
        <v>15987</v>
      </c>
      <c r="AB47" s="28">
        <f t="shared" si="8"/>
        <v>15210</v>
      </c>
      <c r="AC47" s="29">
        <f t="shared" si="9"/>
        <v>2798</v>
      </c>
      <c r="AD47" s="28">
        <v>0</v>
      </c>
      <c r="AE47" s="28">
        <v>1310</v>
      </c>
      <c r="AF47" s="28">
        <v>11274</v>
      </c>
      <c r="AG47" s="28">
        <v>18077</v>
      </c>
      <c r="AH47" s="28">
        <v>12680</v>
      </c>
      <c r="AI47" s="29">
        <v>1675</v>
      </c>
      <c r="AJ47" s="27">
        <v>1</v>
      </c>
      <c r="AK47" s="28">
        <v>2715</v>
      </c>
      <c r="AL47" s="28">
        <v>12717</v>
      </c>
      <c r="AM47" s="28">
        <v>17050</v>
      </c>
      <c r="AN47" s="28">
        <v>12936</v>
      </c>
      <c r="AO47" s="29">
        <v>1674</v>
      </c>
      <c r="AP47" s="27">
        <v>135</v>
      </c>
      <c r="AQ47" s="28">
        <v>62878</v>
      </c>
      <c r="AR47" s="28">
        <v>164509</v>
      </c>
      <c r="AS47" s="28">
        <v>175895</v>
      </c>
      <c r="AT47" s="28">
        <v>143893</v>
      </c>
      <c r="AU47" s="29">
        <v>27322</v>
      </c>
      <c r="AV47" s="27">
        <v>9791</v>
      </c>
      <c r="AW47" s="28">
        <v>85146</v>
      </c>
      <c r="AX47" s="28">
        <v>119849</v>
      </c>
      <c r="AY47" s="28">
        <v>123264</v>
      </c>
      <c r="AZ47" s="28">
        <v>99897</v>
      </c>
      <c r="BA47" s="29">
        <v>18310</v>
      </c>
      <c r="BB47" s="27">
        <v>5602</v>
      </c>
      <c r="BC47" s="28">
        <v>34306</v>
      </c>
      <c r="BD47" s="28">
        <v>40407</v>
      </c>
      <c r="BE47" s="28">
        <v>42269</v>
      </c>
      <c r="BF47" s="28">
        <v>38810</v>
      </c>
      <c r="BG47" s="29">
        <v>8539</v>
      </c>
    </row>
  </sheetData>
  <autoFilter ref="A9:BG47">
    <sortState ref="A10:BA46">
      <sortCondition ref="B9:B46"/>
    </sortState>
  </autoFilter>
  <mergeCells count="2">
    <mergeCell ref="A7:BG7"/>
    <mergeCell ref="I8:K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W76"/>
  <sheetViews>
    <sheetView topLeftCell="A52" zoomScaleNormal="100" workbookViewId="0">
      <selection activeCell="M65" sqref="M65"/>
    </sheetView>
  </sheetViews>
  <sheetFormatPr defaultColWidth="8.7109375" defaultRowHeight="12.75" x14ac:dyDescent="0.2"/>
  <cols>
    <col min="1" max="16384" width="8.7109375" style="42"/>
  </cols>
  <sheetData>
    <row r="1" spans="1:1" s="52" customFormat="1" x14ac:dyDescent="0.2"/>
    <row r="3" spans="1:1" x14ac:dyDescent="0.2">
      <c r="A3" s="51" t="s">
        <v>100</v>
      </c>
    </row>
    <row r="25" spans="1:23" x14ac:dyDescent="0.2">
      <c r="P25" s="81"/>
      <c r="Q25" s="81"/>
      <c r="R25" s="81"/>
      <c r="S25" s="81"/>
      <c r="T25" s="81"/>
      <c r="U25" s="81"/>
      <c r="V25" s="81"/>
      <c r="W25" s="81"/>
    </row>
    <row r="26" spans="1:23" x14ac:dyDescent="0.2">
      <c r="P26" s="81"/>
      <c r="Q26" s="81"/>
      <c r="R26" s="81"/>
      <c r="S26" s="81"/>
      <c r="T26" s="81"/>
      <c r="U26" s="81"/>
      <c r="V26" s="81"/>
      <c r="W26" s="81"/>
    </row>
    <row r="27" spans="1:23" x14ac:dyDescent="0.2">
      <c r="P27" s="81"/>
      <c r="Q27" s="81"/>
      <c r="R27" s="81"/>
      <c r="S27" s="81"/>
      <c r="T27" s="81"/>
      <c r="U27" s="81"/>
      <c r="V27" s="81"/>
      <c r="W27" s="81"/>
    </row>
    <row r="28" spans="1:23" x14ac:dyDescent="0.2">
      <c r="P28" s="81"/>
      <c r="Q28" s="81"/>
      <c r="R28" s="81"/>
      <c r="S28" s="81"/>
      <c r="T28" s="81"/>
      <c r="U28" s="81"/>
      <c r="V28" s="81"/>
      <c r="W28" s="81"/>
    </row>
    <row r="29" spans="1:23" x14ac:dyDescent="0.2">
      <c r="P29" s="81"/>
      <c r="Q29" s="81"/>
      <c r="R29" s="81"/>
      <c r="S29" s="81"/>
      <c r="T29" s="81"/>
      <c r="U29" s="81"/>
      <c r="V29" s="81"/>
      <c r="W29" s="81"/>
    </row>
    <row r="30" spans="1:23" x14ac:dyDescent="0.2">
      <c r="A30" s="50" t="s">
        <v>101</v>
      </c>
      <c r="P30" s="81"/>
      <c r="Q30" s="81"/>
      <c r="R30" s="81"/>
      <c r="S30" s="81"/>
      <c r="T30" s="81"/>
      <c r="U30" s="81"/>
      <c r="V30" s="81"/>
      <c r="W30" s="81"/>
    </row>
    <row r="31" spans="1:23" x14ac:dyDescent="0.2">
      <c r="A31" s="50" t="s">
        <v>88</v>
      </c>
      <c r="P31" s="81"/>
      <c r="Q31" s="81"/>
      <c r="R31" s="81"/>
      <c r="S31" s="81"/>
      <c r="T31" s="81"/>
      <c r="U31" s="81"/>
      <c r="V31" s="81"/>
      <c r="W31" s="81"/>
    </row>
    <row r="32" spans="1:23" x14ac:dyDescent="0.2">
      <c r="A32" s="49"/>
      <c r="P32" s="81"/>
      <c r="Q32" s="81"/>
      <c r="R32" s="81"/>
      <c r="S32" s="81"/>
      <c r="T32" s="81"/>
      <c r="U32" s="81"/>
      <c r="V32" s="81"/>
      <c r="W32" s="81"/>
    </row>
    <row r="33" spans="2:23" s="43" customFormat="1" ht="24" thickBot="1" x14ac:dyDescent="0.3">
      <c r="D33" s="1"/>
      <c r="E33" s="7" t="s">
        <v>87</v>
      </c>
      <c r="F33" s="7" t="s">
        <v>110</v>
      </c>
      <c r="G33" s="7" t="s">
        <v>104</v>
      </c>
      <c r="I33" s="48"/>
      <c r="J33" s="48"/>
      <c r="K33" s="48" t="s">
        <v>106</v>
      </c>
      <c r="L33" s="44">
        <v>2020</v>
      </c>
      <c r="M33" s="43">
        <v>2015</v>
      </c>
      <c r="N33" s="47"/>
      <c r="O33" s="47"/>
      <c r="P33" s="82"/>
      <c r="Q33" s="82"/>
      <c r="R33" s="61"/>
      <c r="S33" s="61"/>
      <c r="T33" s="61"/>
      <c r="U33" s="61"/>
      <c r="V33" s="61"/>
      <c r="W33" s="61"/>
    </row>
    <row r="34" spans="2:23" s="43" customFormat="1" ht="13.5" x14ac:dyDescent="0.25">
      <c r="D34" s="31" t="s">
        <v>81</v>
      </c>
      <c r="E34" s="35">
        <v>0.32839341344014239</v>
      </c>
      <c r="F34" s="33">
        <v>0.47983978638184244</v>
      </c>
      <c r="G34" s="36">
        <v>0.19176680017801512</v>
      </c>
      <c r="H34" s="48"/>
      <c r="K34" s="31" t="s">
        <v>82</v>
      </c>
      <c r="L34" s="35">
        <v>0.23646892967713401</v>
      </c>
      <c r="M34" s="76">
        <v>0.26415602501445162</v>
      </c>
      <c r="N34" s="46">
        <f>L34-M34</f>
        <v>-2.7687095337317613E-2</v>
      </c>
      <c r="O34" s="46"/>
      <c r="P34" s="62"/>
      <c r="Q34" s="62"/>
      <c r="R34" s="61"/>
      <c r="S34" s="61"/>
      <c r="T34" s="61"/>
      <c r="U34" s="61"/>
      <c r="V34" s="61"/>
      <c r="W34" s="61"/>
    </row>
    <row r="35" spans="2:23" s="43" customFormat="1" ht="13.5" x14ac:dyDescent="0.25">
      <c r="B35" s="45"/>
      <c r="D35" s="31" t="s">
        <v>95</v>
      </c>
      <c r="E35" s="37">
        <v>0.31849764027267963</v>
      </c>
      <c r="F35" s="34">
        <v>0.54766976927110644</v>
      </c>
      <c r="G35" s="38">
        <v>0.13383259045621396</v>
      </c>
      <c r="H35" s="48"/>
      <c r="K35" s="31" t="s">
        <v>66</v>
      </c>
      <c r="L35" s="37">
        <v>0.15858763447611871</v>
      </c>
      <c r="M35" s="76">
        <v>0.14664350305136073</v>
      </c>
      <c r="N35" s="46">
        <f t="shared" ref="N35:N61" si="0">L35-M35</f>
        <v>1.1944131424757976E-2</v>
      </c>
      <c r="O35" s="46"/>
      <c r="P35" s="62"/>
      <c r="Q35" s="62"/>
      <c r="R35" s="61"/>
      <c r="S35" s="61"/>
      <c r="T35" s="61"/>
      <c r="U35" s="61"/>
      <c r="V35" s="61"/>
      <c r="W35" s="61"/>
    </row>
    <row r="36" spans="2:23" s="43" customFormat="1" ht="13.5" x14ac:dyDescent="0.25">
      <c r="B36" s="45"/>
      <c r="D36" s="32" t="s">
        <v>86</v>
      </c>
      <c r="E36" s="37">
        <v>0.30596132442960489</v>
      </c>
      <c r="F36" s="34">
        <v>0.57568169170840289</v>
      </c>
      <c r="G36" s="38">
        <v>0.11835698386199221</v>
      </c>
      <c r="H36" s="48"/>
      <c r="K36" s="31" t="s">
        <v>70</v>
      </c>
      <c r="L36" s="37">
        <v>0.17947969777013331</v>
      </c>
      <c r="M36" s="76">
        <v>0.17035141782816432</v>
      </c>
      <c r="N36" s="46">
        <f t="shared" si="0"/>
        <v>9.128279941968992E-3</v>
      </c>
      <c r="P36" s="62"/>
      <c r="Q36" s="62"/>
      <c r="R36" s="61"/>
      <c r="S36" s="61"/>
      <c r="T36" s="61"/>
      <c r="U36" s="61"/>
      <c r="V36" s="61"/>
      <c r="W36" s="61"/>
    </row>
    <row r="37" spans="2:23" s="43" customFormat="1" ht="13.5" x14ac:dyDescent="0.25">
      <c r="B37" s="45"/>
      <c r="D37" s="31" t="s">
        <v>72</v>
      </c>
      <c r="E37" s="37">
        <v>0.2946925754060325</v>
      </c>
      <c r="F37" s="34">
        <v>0.4644721577726218</v>
      </c>
      <c r="G37" s="38">
        <v>0.24083526682134571</v>
      </c>
      <c r="H37" s="48"/>
      <c r="K37" s="31" t="s">
        <v>76</v>
      </c>
      <c r="L37" s="37">
        <v>0.24967049206518266</v>
      </c>
      <c r="M37" s="76">
        <v>0.20605914415658691</v>
      </c>
      <c r="N37" s="46">
        <f t="shared" si="0"/>
        <v>4.3611347908595749E-2</v>
      </c>
      <c r="P37" s="62"/>
      <c r="Q37" s="62"/>
      <c r="R37" s="61"/>
      <c r="S37" s="61"/>
      <c r="T37" s="61"/>
      <c r="U37" s="61"/>
      <c r="V37" s="61"/>
      <c r="W37" s="61"/>
    </row>
    <row r="38" spans="2:23" s="43" customFormat="1" ht="13.5" x14ac:dyDescent="0.25">
      <c r="B38" s="45"/>
      <c r="D38" s="32" t="s">
        <v>92</v>
      </c>
      <c r="E38" s="37">
        <v>0.28846153846153844</v>
      </c>
      <c r="F38" s="34">
        <v>0.60663461538461538</v>
      </c>
      <c r="G38" s="38">
        <v>0.10490384615384615</v>
      </c>
      <c r="H38" s="48"/>
      <c r="K38" s="31" t="s">
        <v>74</v>
      </c>
      <c r="L38" s="37">
        <v>0.17863467057458632</v>
      </c>
      <c r="M38" s="76">
        <v>0.18870422633357722</v>
      </c>
      <c r="N38" s="46">
        <f t="shared" si="0"/>
        <v>-1.0069555758990906E-2</v>
      </c>
      <c r="P38" s="62"/>
      <c r="Q38" s="62"/>
      <c r="R38" s="61"/>
      <c r="S38" s="61"/>
      <c r="T38" s="61"/>
      <c r="U38" s="61"/>
      <c r="V38" s="61"/>
      <c r="W38" s="61"/>
    </row>
    <row r="39" spans="2:23" s="43" customFormat="1" ht="13.5" x14ac:dyDescent="0.25">
      <c r="D39" s="31" t="s">
        <v>93</v>
      </c>
      <c r="E39" s="37">
        <v>0.28303822478911772</v>
      </c>
      <c r="F39" s="34">
        <v>0.47560604909187626</v>
      </c>
      <c r="G39" s="38">
        <v>0.24135572611900599</v>
      </c>
      <c r="H39" s="48"/>
      <c r="K39" s="31" t="s">
        <v>105</v>
      </c>
      <c r="L39" s="37"/>
      <c r="M39" s="76">
        <v>0.32155660569519695</v>
      </c>
      <c r="N39" s="46">
        <f t="shared" si="0"/>
        <v>-0.32155660569519695</v>
      </c>
      <c r="P39" s="62"/>
      <c r="Q39" s="62"/>
      <c r="R39" s="61"/>
      <c r="S39" s="61"/>
      <c r="T39" s="61"/>
      <c r="U39" s="61"/>
      <c r="V39" s="61"/>
      <c r="W39" s="61"/>
    </row>
    <row r="40" spans="2:23" s="43" customFormat="1" ht="13.5" x14ac:dyDescent="0.25">
      <c r="B40" s="45"/>
      <c r="D40" s="31" t="s">
        <v>80</v>
      </c>
      <c r="E40" s="37">
        <v>0.26943629054875201</v>
      </c>
      <c r="F40" s="34">
        <v>0.5524016079274563</v>
      </c>
      <c r="G40" s="38">
        <v>0.17816210152379172</v>
      </c>
      <c r="H40" s="48"/>
      <c r="K40" s="31" t="s">
        <v>54</v>
      </c>
      <c r="L40" s="37">
        <v>0.23759496105394751</v>
      </c>
      <c r="M40" s="76">
        <v>0.20287718584790565</v>
      </c>
      <c r="N40" s="46">
        <f t="shared" si="0"/>
        <v>3.4717775206041857E-2</v>
      </c>
      <c r="P40" s="62"/>
      <c r="Q40" s="62"/>
      <c r="R40" s="61"/>
      <c r="S40" s="61"/>
      <c r="T40" s="61"/>
      <c r="U40" s="61"/>
      <c r="V40" s="61"/>
      <c r="W40" s="61"/>
    </row>
    <row r="41" spans="2:23" s="43" customFormat="1" ht="13.5" x14ac:dyDescent="0.25">
      <c r="B41" s="45"/>
      <c r="D41" s="31" t="s">
        <v>76</v>
      </c>
      <c r="E41" s="37">
        <v>0.24967049206518266</v>
      </c>
      <c r="F41" s="34">
        <v>0.55138659601661522</v>
      </c>
      <c r="G41" s="38">
        <v>0.19894291191820215</v>
      </c>
      <c r="H41" s="48"/>
      <c r="K41" s="31" t="s">
        <v>91</v>
      </c>
      <c r="L41" s="37">
        <v>0.15882765025007739</v>
      </c>
      <c r="M41" s="76"/>
      <c r="N41" s="46">
        <f t="shared" si="0"/>
        <v>0.15882765025007739</v>
      </c>
      <c r="P41" s="62"/>
      <c r="Q41" s="62"/>
      <c r="R41" s="61"/>
      <c r="S41" s="61"/>
      <c r="T41" s="61"/>
      <c r="U41" s="61"/>
      <c r="V41" s="61"/>
      <c r="W41" s="61"/>
    </row>
    <row r="42" spans="2:23" s="43" customFormat="1" ht="13.5" x14ac:dyDescent="0.25">
      <c r="B42" s="45"/>
      <c r="D42" s="31" t="s">
        <v>75</v>
      </c>
      <c r="E42" s="37">
        <v>0.24745199745199745</v>
      </c>
      <c r="F42" s="34">
        <v>0.5067567567567568</v>
      </c>
      <c r="G42" s="38">
        <v>0.24579124579124578</v>
      </c>
      <c r="H42" s="48"/>
      <c r="K42" s="31"/>
      <c r="L42" s="37"/>
      <c r="M42" s="76"/>
      <c r="N42" s="46">
        <f t="shared" si="0"/>
        <v>0</v>
      </c>
      <c r="P42" s="62"/>
      <c r="Q42" s="62"/>
      <c r="R42" s="61"/>
      <c r="S42" s="61"/>
      <c r="T42" s="61"/>
      <c r="U42" s="61"/>
      <c r="V42" s="61"/>
      <c r="W42" s="61"/>
    </row>
    <row r="43" spans="2:23" s="43" customFormat="1" x14ac:dyDescent="0.2">
      <c r="B43" s="45"/>
      <c r="D43" s="31" t="s">
        <v>54</v>
      </c>
      <c r="E43" s="37">
        <v>0.23759496105394751</v>
      </c>
      <c r="F43" s="34">
        <v>0.54986056351572266</v>
      </c>
      <c r="G43" s="38">
        <v>0.21254447543032984</v>
      </c>
      <c r="H43" s="48"/>
      <c r="K43" s="31" t="s">
        <v>84</v>
      </c>
      <c r="L43" s="37">
        <v>0.16631523458091724</v>
      </c>
      <c r="M43" s="76">
        <v>0.30030820115763363</v>
      </c>
      <c r="N43" s="46">
        <f t="shared" si="0"/>
        <v>-0.13399296657671639</v>
      </c>
      <c r="O43" s="43" t="s">
        <v>107</v>
      </c>
      <c r="P43" s="46"/>
      <c r="Q43" s="46"/>
    </row>
    <row r="44" spans="2:23" s="43" customFormat="1" x14ac:dyDescent="0.2">
      <c r="B44" s="45"/>
      <c r="D44" s="31" t="s">
        <v>82</v>
      </c>
      <c r="E44" s="37">
        <v>0.23646892967713401</v>
      </c>
      <c r="F44" s="34">
        <v>0.5689338235294118</v>
      </c>
      <c r="G44" s="38">
        <v>0.19459724679345422</v>
      </c>
      <c r="H44" s="48"/>
      <c r="K44" s="31" t="s">
        <v>72</v>
      </c>
      <c r="L44" s="37">
        <v>0.2946925754060325</v>
      </c>
      <c r="M44" s="76">
        <v>0.18789656819267245</v>
      </c>
      <c r="N44" s="46">
        <f t="shared" si="0"/>
        <v>0.10679600721336005</v>
      </c>
      <c r="P44" s="46"/>
      <c r="Q44" s="46"/>
    </row>
    <row r="45" spans="2:23" s="43" customFormat="1" x14ac:dyDescent="0.2">
      <c r="D45" s="31" t="s">
        <v>83</v>
      </c>
      <c r="E45" s="37">
        <v>0.23090780919558235</v>
      </c>
      <c r="F45" s="34">
        <v>0.51617451241481949</v>
      </c>
      <c r="G45" s="38">
        <v>0.25291767838959817</v>
      </c>
      <c r="H45" s="48"/>
      <c r="K45" s="31" t="s">
        <v>58</v>
      </c>
      <c r="L45" s="37">
        <v>5.4343448446217704E-2</v>
      </c>
      <c r="M45" s="76">
        <v>5.0396078819685115E-2</v>
      </c>
      <c r="N45" s="46">
        <f t="shared" si="0"/>
        <v>3.9473696265325889E-3</v>
      </c>
      <c r="P45" s="46"/>
      <c r="Q45" s="46"/>
    </row>
    <row r="46" spans="2:23" s="43" customFormat="1" x14ac:dyDescent="0.2">
      <c r="D46" s="31" t="s">
        <v>68</v>
      </c>
      <c r="E46" s="37">
        <v>0.22702742146825258</v>
      </c>
      <c r="F46" s="34">
        <v>0.56217341231189977</v>
      </c>
      <c r="G46" s="38">
        <v>0.21079916621984765</v>
      </c>
      <c r="H46" s="48"/>
      <c r="K46" s="31" t="s">
        <v>83</v>
      </c>
      <c r="L46" s="37">
        <v>0.23090780919558235</v>
      </c>
      <c r="M46" s="76">
        <v>0.27407116889263411</v>
      </c>
      <c r="N46" s="46">
        <f t="shared" si="0"/>
        <v>-4.3163359697051762E-2</v>
      </c>
      <c r="P46" s="46"/>
      <c r="Q46" s="46"/>
    </row>
    <row r="47" spans="2:23" s="43" customFormat="1" x14ac:dyDescent="0.2">
      <c r="D47" s="31" t="s">
        <v>79</v>
      </c>
      <c r="E47" s="37">
        <v>0.22667735536291747</v>
      </c>
      <c r="F47" s="34">
        <v>0.53559879344547401</v>
      </c>
      <c r="G47" s="38">
        <v>0.23772385119160847</v>
      </c>
      <c r="H47" s="48"/>
      <c r="K47" s="31" t="s">
        <v>67</v>
      </c>
      <c r="L47" s="37">
        <v>0.16576102948388488</v>
      </c>
      <c r="M47" s="76">
        <v>0.15108391357404349</v>
      </c>
      <c r="N47" s="46">
        <f t="shared" si="0"/>
        <v>1.4677115909841387E-2</v>
      </c>
      <c r="P47" s="46"/>
      <c r="Q47" s="46"/>
    </row>
    <row r="48" spans="2:23" s="43" customFormat="1" x14ac:dyDescent="0.2">
      <c r="D48" s="31" t="s">
        <v>78</v>
      </c>
      <c r="E48" s="37">
        <v>0.22242674525437686</v>
      </c>
      <c r="F48" s="34">
        <v>0.54967366389765793</v>
      </c>
      <c r="G48" s="38">
        <v>0.22789959084796524</v>
      </c>
      <c r="H48" s="48"/>
      <c r="K48" s="31" t="s">
        <v>77</v>
      </c>
      <c r="L48" s="37">
        <v>0.1688670521519213</v>
      </c>
      <c r="M48" s="76">
        <v>0.212371016619955</v>
      </c>
      <c r="N48" s="46">
        <f t="shared" si="0"/>
        <v>-4.3503964468033701E-2</v>
      </c>
      <c r="P48" s="46"/>
      <c r="Q48" s="46"/>
    </row>
    <row r="49" spans="2:17" s="43" customFormat="1" x14ac:dyDescent="0.2">
      <c r="B49" s="45"/>
      <c r="D49" s="31" t="s">
        <v>85</v>
      </c>
      <c r="E49" s="37">
        <v>0.21348184244111845</v>
      </c>
      <c r="F49" s="34">
        <v>0.52040066519704531</v>
      </c>
      <c r="G49" s="38">
        <v>0.26611749236183624</v>
      </c>
      <c r="H49" s="48"/>
      <c r="K49" s="31" t="s">
        <v>75</v>
      </c>
      <c r="L49" s="37">
        <v>0.24745199745199745</v>
      </c>
      <c r="M49" s="76">
        <v>0.20205160087037613</v>
      </c>
      <c r="N49" s="46">
        <f t="shared" si="0"/>
        <v>4.5400396581621316E-2</v>
      </c>
      <c r="P49" s="46"/>
      <c r="Q49" s="46"/>
    </row>
    <row r="50" spans="2:17" s="43" customFormat="1" x14ac:dyDescent="0.2">
      <c r="B50" s="45"/>
      <c r="D50" s="31" t="s">
        <v>60</v>
      </c>
      <c r="E50" s="37">
        <v>0.20951000420597249</v>
      </c>
      <c r="F50" s="37">
        <v>0.70468064651805562</v>
      </c>
      <c r="G50" s="37">
        <v>8.5809349275971877E-2</v>
      </c>
      <c r="H50" s="48"/>
      <c r="K50" s="32" t="s">
        <v>57</v>
      </c>
      <c r="L50" s="37">
        <v>1.7574666725200111E-2</v>
      </c>
      <c r="M50" s="76">
        <v>4.004616272360069E-2</v>
      </c>
      <c r="N50" s="46">
        <f t="shared" si="0"/>
        <v>-2.2471495998400579E-2</v>
      </c>
      <c r="P50" s="46"/>
      <c r="Q50" s="46"/>
    </row>
    <row r="51" spans="2:17" s="43" customFormat="1" x14ac:dyDescent="0.2">
      <c r="B51" s="45"/>
      <c r="D51" s="31" t="s">
        <v>71</v>
      </c>
      <c r="E51" s="37">
        <f>AVERAGE(E34:E50,E52:E69)</f>
        <v>0.19024661305933893</v>
      </c>
      <c r="F51" s="37">
        <f t="shared" ref="F51:G51" si="1">AVERAGE(F34:F50,F52:F69)</f>
        <v>0.54909986103774278</v>
      </c>
      <c r="G51" s="37">
        <f t="shared" si="1"/>
        <v>0.26065352590291829</v>
      </c>
      <c r="H51" s="48"/>
      <c r="K51" s="32" t="s">
        <v>86</v>
      </c>
      <c r="L51" s="37">
        <v>0.30596132442960489</v>
      </c>
      <c r="M51" s="76">
        <v>0.31210561646900875</v>
      </c>
      <c r="N51" s="46">
        <f t="shared" si="0"/>
        <v>-6.1442920394038647E-3</v>
      </c>
      <c r="P51" s="46"/>
      <c r="Q51" s="46"/>
    </row>
    <row r="52" spans="2:17" s="43" customFormat="1" x14ac:dyDescent="0.2">
      <c r="B52" s="45"/>
      <c r="D52" s="31" t="s">
        <v>64</v>
      </c>
      <c r="E52" s="37">
        <v>0.18449380774523294</v>
      </c>
      <c r="F52" s="37">
        <v>0.49248673088264205</v>
      </c>
      <c r="G52" s="37">
        <v>0.32301946137212501</v>
      </c>
      <c r="H52" s="48"/>
      <c r="K52" s="31" t="s">
        <v>63</v>
      </c>
      <c r="L52" s="37">
        <v>0.15587856054389873</v>
      </c>
      <c r="M52" s="76">
        <v>0.12697598358290313</v>
      </c>
      <c r="N52" s="46">
        <f t="shared" si="0"/>
        <v>2.8902576960995602E-2</v>
      </c>
      <c r="P52" s="46"/>
      <c r="Q52" s="46"/>
    </row>
    <row r="53" spans="2:17" s="43" customFormat="1" x14ac:dyDescent="0.2">
      <c r="B53" s="45"/>
      <c r="D53" s="31" t="s">
        <v>70</v>
      </c>
      <c r="E53" s="37">
        <v>0.17947969777013331</v>
      </c>
      <c r="F53" s="34">
        <v>0.53246513913631055</v>
      </c>
      <c r="G53" s="38">
        <v>0.28805516309355611</v>
      </c>
      <c r="H53" s="48"/>
      <c r="K53" s="31" t="s">
        <v>65</v>
      </c>
      <c r="L53" s="37"/>
      <c r="M53" s="76">
        <v>0.1425925925925926</v>
      </c>
      <c r="N53" s="46">
        <f t="shared" si="0"/>
        <v>-0.1425925925925926</v>
      </c>
      <c r="P53" s="46"/>
      <c r="Q53" s="46"/>
    </row>
    <row r="54" spans="2:17" s="43" customFormat="1" x14ac:dyDescent="0.2">
      <c r="B54" s="45"/>
      <c r="D54" s="31" t="s">
        <v>74</v>
      </c>
      <c r="E54" s="37">
        <v>0.17863467057458632</v>
      </c>
      <c r="F54" s="34">
        <v>0.56649569518226783</v>
      </c>
      <c r="G54" s="38">
        <v>0.25486963424314585</v>
      </c>
      <c r="H54" s="48"/>
      <c r="K54" s="31" t="s">
        <v>81</v>
      </c>
      <c r="L54" s="37">
        <v>0.32839341344014239</v>
      </c>
      <c r="M54" s="76">
        <v>0.25799729082004791</v>
      </c>
      <c r="N54" s="46">
        <f t="shared" si="0"/>
        <v>7.0396122620094481E-2</v>
      </c>
      <c r="O54" s="46" t="s">
        <v>107</v>
      </c>
      <c r="P54" s="46"/>
      <c r="Q54" s="46"/>
    </row>
    <row r="55" spans="2:17" s="43" customFormat="1" x14ac:dyDescent="0.2">
      <c r="B55" s="45"/>
      <c r="D55" s="31" t="s">
        <v>77</v>
      </c>
      <c r="E55" s="37">
        <v>0.1688670521519213</v>
      </c>
      <c r="F55" s="34">
        <v>0.55408491816794236</v>
      </c>
      <c r="G55" s="38">
        <v>0.27704802968013637</v>
      </c>
      <c r="H55" s="48"/>
      <c r="K55" s="31" t="s">
        <v>56</v>
      </c>
      <c r="L55" s="37">
        <v>2.4700705422785272E-2</v>
      </c>
      <c r="M55" s="76">
        <v>2.2389764679003884E-2</v>
      </c>
      <c r="N55" s="46">
        <f t="shared" si="0"/>
        <v>2.3109407437813881E-3</v>
      </c>
      <c r="O55" s="46"/>
      <c r="P55" s="46"/>
      <c r="Q55" s="46"/>
    </row>
    <row r="56" spans="2:17" s="43" customFormat="1" x14ac:dyDescent="0.2">
      <c r="B56" s="45"/>
      <c r="D56" s="31" t="s">
        <v>84</v>
      </c>
      <c r="E56" s="37">
        <v>0.16631523458091724</v>
      </c>
      <c r="F56" s="34">
        <v>0.53979968371112286</v>
      </c>
      <c r="G56" s="38">
        <v>0.29388508170795996</v>
      </c>
      <c r="H56" s="48"/>
      <c r="K56" s="31" t="s">
        <v>80</v>
      </c>
      <c r="L56" s="37">
        <v>0.26943629054875201</v>
      </c>
      <c r="M56" s="76">
        <v>0.22820682452702223</v>
      </c>
      <c r="N56" s="46">
        <f t="shared" si="0"/>
        <v>4.1229466021729777E-2</v>
      </c>
      <c r="O56" s="46"/>
      <c r="P56" s="46"/>
      <c r="Q56" s="46"/>
    </row>
    <row r="57" spans="2:17" s="43" customFormat="1" x14ac:dyDescent="0.2">
      <c r="B57" s="45"/>
      <c r="D57" s="31" t="s">
        <v>67</v>
      </c>
      <c r="E57" s="37">
        <v>0.16576102948388488</v>
      </c>
      <c r="F57" s="34">
        <v>0.52196088432037979</v>
      </c>
      <c r="G57" s="38">
        <v>0.31227808619573533</v>
      </c>
      <c r="H57" s="48"/>
      <c r="K57" s="31" t="s">
        <v>60</v>
      </c>
      <c r="L57" s="37">
        <v>0.20951000420597249</v>
      </c>
      <c r="M57" s="76">
        <v>8.8418261549444196E-2</v>
      </c>
      <c r="N57" s="46">
        <f t="shared" si="0"/>
        <v>0.12109174265652829</v>
      </c>
      <c r="O57" s="46" t="s">
        <v>107</v>
      </c>
      <c r="P57" s="46"/>
      <c r="Q57" s="46"/>
    </row>
    <row r="58" spans="2:17" s="43" customFormat="1" x14ac:dyDescent="0.2">
      <c r="B58" s="45"/>
      <c r="D58" s="31" t="s">
        <v>91</v>
      </c>
      <c r="E58" s="37">
        <v>0.15882765025007739</v>
      </c>
      <c r="F58" s="34">
        <v>0.57314152587934375</v>
      </c>
      <c r="G58" s="38">
        <v>0.26803082387057886</v>
      </c>
      <c r="H58" s="48"/>
      <c r="K58" s="31" t="s">
        <v>55</v>
      </c>
      <c r="L58" s="37">
        <v>0.15542397151592555</v>
      </c>
      <c r="M58" s="76">
        <v>0.25929423885979225</v>
      </c>
      <c r="N58" s="46">
        <f t="shared" si="0"/>
        <v>-0.1038702673438667</v>
      </c>
      <c r="O58" s="46"/>
      <c r="P58" s="46"/>
      <c r="Q58" s="46"/>
    </row>
    <row r="59" spans="2:17" s="43" customFormat="1" x14ac:dyDescent="0.2">
      <c r="B59" s="45"/>
      <c r="D59" s="31" t="s">
        <v>66</v>
      </c>
      <c r="E59" s="37">
        <v>0.15858763447611871</v>
      </c>
      <c r="F59" s="34">
        <v>0.48995353509983675</v>
      </c>
      <c r="G59" s="38">
        <v>0.35145883042404452</v>
      </c>
      <c r="H59" s="48"/>
      <c r="K59" s="32" t="s">
        <v>92</v>
      </c>
      <c r="L59" s="37">
        <v>0.28846153846153844</v>
      </c>
      <c r="M59" s="76"/>
      <c r="N59" s="46">
        <f t="shared" si="0"/>
        <v>0.28846153846153844</v>
      </c>
      <c r="O59" s="46"/>
      <c r="P59" s="46"/>
      <c r="Q59" s="46"/>
    </row>
    <row r="60" spans="2:17" s="43" customFormat="1" x14ac:dyDescent="0.2">
      <c r="B60" s="45"/>
      <c r="D60" s="31" t="s">
        <v>73</v>
      </c>
      <c r="E60" s="37">
        <v>0.15807692307692309</v>
      </c>
      <c r="F60" s="34">
        <v>0.57659340659340663</v>
      </c>
      <c r="G60" s="38">
        <v>0.26532967032967031</v>
      </c>
      <c r="H60" s="48"/>
      <c r="K60" s="31" t="s">
        <v>85</v>
      </c>
      <c r="L60" s="37">
        <v>0.21348184244111845</v>
      </c>
      <c r="M60" s="76">
        <v>0.30210700903003868</v>
      </c>
      <c r="N60" s="46">
        <f t="shared" si="0"/>
        <v>-8.8625166588920223E-2</v>
      </c>
      <c r="O60" s="46"/>
      <c r="P60" s="46"/>
      <c r="Q60" s="46"/>
    </row>
    <row r="61" spans="2:17" s="43" customFormat="1" x14ac:dyDescent="0.2">
      <c r="B61" s="45"/>
      <c r="D61" s="31" t="s">
        <v>63</v>
      </c>
      <c r="E61" s="37">
        <v>0.15587856054389873</v>
      </c>
      <c r="F61" s="34">
        <v>0.57627476263040678</v>
      </c>
      <c r="G61" s="38">
        <v>0.26784667682569452</v>
      </c>
      <c r="H61" s="48"/>
      <c r="K61" s="31" t="s">
        <v>68</v>
      </c>
      <c r="L61" s="37" t="e">
        <v>#DIV/0!</v>
      </c>
      <c r="M61" s="76">
        <v>0.16171257158440142</v>
      </c>
      <c r="N61" s="46" t="e">
        <f t="shared" si="0"/>
        <v>#DIV/0!</v>
      </c>
      <c r="O61" s="46"/>
      <c r="P61" s="46"/>
      <c r="Q61" s="46"/>
    </row>
    <row r="62" spans="2:17" s="43" customFormat="1" x14ac:dyDescent="0.2">
      <c r="B62" s="45"/>
      <c r="D62" s="31" t="s">
        <v>55</v>
      </c>
      <c r="E62" s="37">
        <v>0.15542397151592555</v>
      </c>
      <c r="F62" s="34">
        <v>0.52923874762955225</v>
      </c>
      <c r="G62" s="38">
        <v>0.31533728085452223</v>
      </c>
      <c r="H62" s="48"/>
      <c r="K62" s="31" t="s">
        <v>64</v>
      </c>
      <c r="L62" s="37">
        <v>0.18449380774523294</v>
      </c>
      <c r="M62" s="76">
        <v>0.13990762914813548</v>
      </c>
      <c r="N62" s="46">
        <v>4.4586178597097459E-2</v>
      </c>
      <c r="O62" s="46"/>
      <c r="P62" s="46"/>
      <c r="Q62" s="46"/>
    </row>
    <row r="63" spans="2:17" s="43" customFormat="1" x14ac:dyDescent="0.2">
      <c r="B63" s="45"/>
      <c r="D63" s="31" t="s">
        <v>69</v>
      </c>
      <c r="E63" s="37">
        <v>0.11182416593844442</v>
      </c>
      <c r="F63" s="34">
        <v>0.57774000843656181</v>
      </c>
      <c r="G63" s="38">
        <v>0.31043582562499372</v>
      </c>
      <c r="K63" s="31" t="s">
        <v>73</v>
      </c>
      <c r="L63" s="37">
        <v>0.15807692307692309</v>
      </c>
      <c r="M63" s="76">
        <v>0.18859289617486338</v>
      </c>
      <c r="N63" s="46">
        <v>-3.0515973097940297E-2</v>
      </c>
      <c r="O63" s="46"/>
      <c r="P63" s="46"/>
      <c r="Q63" s="46"/>
    </row>
    <row r="64" spans="2:17" s="43" customFormat="1" x14ac:dyDescent="0.2">
      <c r="B64" s="45"/>
      <c r="D64" s="31" t="s">
        <v>61</v>
      </c>
      <c r="E64" s="37">
        <v>7.9862409332236595E-2</v>
      </c>
      <c r="F64" s="34">
        <v>0.67150228071487328</v>
      </c>
      <c r="G64" s="38">
        <v>0.24863530995289015</v>
      </c>
      <c r="K64" s="31" t="s">
        <v>93</v>
      </c>
      <c r="L64" s="37">
        <v>0.28303822478911772</v>
      </c>
      <c r="M64" s="76"/>
      <c r="N64" s="46">
        <v>0.28303822478911772</v>
      </c>
      <c r="O64" s="46"/>
      <c r="P64" s="46"/>
      <c r="Q64" s="46"/>
    </row>
    <row r="65" spans="2:17" s="43" customFormat="1" x14ac:dyDescent="0.2">
      <c r="B65" s="45"/>
      <c r="D65" s="31" t="s">
        <v>62</v>
      </c>
      <c r="E65" s="37">
        <v>7.5201866932063877E-2</v>
      </c>
      <c r="F65" s="34">
        <v>0.56004039789970139</v>
      </c>
      <c r="G65" s="38">
        <v>0.36475773516823468</v>
      </c>
      <c r="K65" s="31" t="s">
        <v>71</v>
      </c>
      <c r="L65" s="85">
        <v>0.18739854661080599</v>
      </c>
      <c r="M65" s="86">
        <v>0.18326795813224764</v>
      </c>
      <c r="N65" s="46">
        <v>4.1305884785588498E-3</v>
      </c>
      <c r="O65" s="46"/>
      <c r="P65" s="46"/>
      <c r="Q65" s="46"/>
    </row>
    <row r="66" spans="2:17" s="43" customFormat="1" x14ac:dyDescent="0.2">
      <c r="B66" s="45"/>
      <c r="D66" s="32" t="s">
        <v>59</v>
      </c>
      <c r="E66" s="37">
        <v>7.5079396585946798E-2</v>
      </c>
      <c r="F66" s="34">
        <v>0.60234716157205237</v>
      </c>
      <c r="G66" s="38">
        <v>0.32257344184200082</v>
      </c>
      <c r="K66" s="32" t="s">
        <v>59</v>
      </c>
      <c r="L66" s="37">
        <v>7.5079396585946798E-2</v>
      </c>
      <c r="M66" s="76">
        <v>6.2051494262154443E-2</v>
      </c>
      <c r="N66" s="46">
        <v>1.3027902323792355E-2</v>
      </c>
    </row>
    <row r="67" spans="2:17" s="43" customFormat="1" x14ac:dyDescent="0.2">
      <c r="D67" s="31" t="s">
        <v>58</v>
      </c>
      <c r="E67" s="37">
        <v>5.4343448446217704E-2</v>
      </c>
      <c r="F67" s="34">
        <v>0.47959704225579008</v>
      </c>
      <c r="G67" s="38">
        <v>0.46605950929799217</v>
      </c>
      <c r="K67" s="31" t="s">
        <v>62</v>
      </c>
      <c r="L67" s="37">
        <v>7.5201866932063877E-2</v>
      </c>
      <c r="M67" s="76">
        <v>0.12548580462420131</v>
      </c>
      <c r="N67" s="46">
        <v>-5.0283937692137431E-2</v>
      </c>
    </row>
    <row r="68" spans="2:17" x14ac:dyDescent="0.2">
      <c r="D68" s="31" t="s">
        <v>56</v>
      </c>
      <c r="E68" s="37">
        <v>2.4700705422785272E-2</v>
      </c>
      <c r="F68" s="34">
        <v>0.49054410079448291</v>
      </c>
      <c r="G68" s="38">
        <v>0.48475519378273185</v>
      </c>
      <c r="K68" s="31" t="s">
        <v>78</v>
      </c>
      <c r="L68" s="37">
        <v>0.22242674525437686</v>
      </c>
      <c r="M68" s="76">
        <v>0.21239738416585502</v>
      </c>
      <c r="N68" s="46">
        <v>1.0029361088521843E-2</v>
      </c>
    </row>
    <row r="69" spans="2:17" ht="13.5" thickBot="1" x14ac:dyDescent="0.25">
      <c r="D69" s="31" t="s">
        <v>57</v>
      </c>
      <c r="E69" s="39">
        <v>1.7574666725200111E-2</v>
      </c>
      <c r="F69" s="40">
        <v>0.6162840042729415</v>
      </c>
      <c r="G69" s="41">
        <v>0.36614132900185842</v>
      </c>
      <c r="K69" s="31" t="s">
        <v>61</v>
      </c>
      <c r="L69" s="37">
        <v>7.9862409332236595E-2</v>
      </c>
      <c r="M69" s="76">
        <v>0.11293691686394652</v>
      </c>
      <c r="N69" s="46">
        <v>-3.3074507531709929E-2</v>
      </c>
    </row>
    <row r="70" spans="2:17" x14ac:dyDescent="0.2">
      <c r="K70" s="31" t="s">
        <v>79</v>
      </c>
      <c r="L70" s="37">
        <v>0.22667735536291747</v>
      </c>
      <c r="M70" s="76">
        <v>0.21710797078716271</v>
      </c>
      <c r="N70" s="46">
        <v>9.5693845757547635E-3</v>
      </c>
    </row>
    <row r="71" spans="2:17" x14ac:dyDescent="0.2">
      <c r="D71" s="31" t="s">
        <v>90</v>
      </c>
      <c r="E71" s="37">
        <v>0.25075633157576283</v>
      </c>
      <c r="F71" s="34">
        <v>0.56737833866367016</v>
      </c>
      <c r="G71" s="38">
        <v>0.18186532976056705</v>
      </c>
      <c r="K71" s="31" t="s">
        <v>95</v>
      </c>
      <c r="L71" s="37">
        <v>0.31849764027267963</v>
      </c>
      <c r="M71" s="76"/>
      <c r="N71" s="46">
        <v>0.31849764027267963</v>
      </c>
    </row>
    <row r="72" spans="2:17" ht="13.5" thickBot="1" x14ac:dyDescent="0.25">
      <c r="D72" s="31" t="s">
        <v>89</v>
      </c>
      <c r="E72" s="37">
        <v>0.14145438557447523</v>
      </c>
      <c r="F72" s="34">
        <v>0.5328639899255817</v>
      </c>
      <c r="G72" s="38">
        <v>0.32568162449994298</v>
      </c>
      <c r="K72" s="31" t="s">
        <v>69</v>
      </c>
      <c r="L72" s="39">
        <v>0.11182416593844442</v>
      </c>
      <c r="M72" s="76">
        <v>0.16898954986575551</v>
      </c>
      <c r="N72" s="46">
        <v>-5.7165383927311089E-2</v>
      </c>
    </row>
    <row r="73" spans="2:17" ht="12.95" customHeight="1" x14ac:dyDescent="0.2">
      <c r="D73" s="31" t="s">
        <v>94</v>
      </c>
      <c r="E73" s="37">
        <v>9.5575935859721989E-2</v>
      </c>
      <c r="F73" s="34">
        <v>0.69112303166637823</v>
      </c>
      <c r="G73" s="38">
        <v>0.21330103247389975</v>
      </c>
    </row>
    <row r="74" spans="2:17" x14ac:dyDescent="0.2">
      <c r="K74" s="31" t="s">
        <v>89</v>
      </c>
      <c r="L74" s="37">
        <v>0.14145438557447523</v>
      </c>
    </row>
    <row r="75" spans="2:17" x14ac:dyDescent="0.2">
      <c r="K75" s="31" t="s">
        <v>90</v>
      </c>
      <c r="L75" s="37">
        <v>0.25075633157576283</v>
      </c>
    </row>
    <row r="76" spans="2:17" x14ac:dyDescent="0.2">
      <c r="K76" s="31" t="s">
        <v>94</v>
      </c>
      <c r="L76" s="37">
        <v>9.5575935859721989E-2</v>
      </c>
    </row>
  </sheetData>
  <pageMargins left="0.25" right="0.25"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3"/>
  <sheetViews>
    <sheetView workbookViewId="0">
      <selection sqref="A1:XFD1048576"/>
    </sheetView>
  </sheetViews>
  <sheetFormatPr defaultRowHeight="12.75" x14ac:dyDescent="0.2"/>
  <sheetData>
    <row r="2" spans="2:2" x14ac:dyDescent="0.2">
      <c r="B2" t="s">
        <v>113</v>
      </c>
    </row>
    <row r="22" spans="2:13" x14ac:dyDescent="0.2">
      <c r="C22" s="87" t="s">
        <v>112</v>
      </c>
    </row>
    <row r="23" spans="2:13" x14ac:dyDescent="0.2">
      <c r="C23" s="96">
        <v>2020</v>
      </c>
      <c r="D23" s="87">
        <v>2015</v>
      </c>
    </row>
    <row r="24" spans="2:13" x14ac:dyDescent="0.2">
      <c r="B24" s="45" t="s">
        <v>81</v>
      </c>
      <c r="C24" s="93">
        <v>32.839341344014237</v>
      </c>
      <c r="D24" s="95">
        <v>25.799729082004792</v>
      </c>
      <c r="F24" s="91"/>
    </row>
    <row r="25" spans="2:13" x14ac:dyDescent="0.2">
      <c r="B25" s="45" t="s">
        <v>95</v>
      </c>
      <c r="C25" s="93">
        <v>31.849764027267963</v>
      </c>
      <c r="D25" s="95"/>
      <c r="F25" s="91"/>
      <c r="G25" s="88"/>
      <c r="H25" s="88"/>
      <c r="I25" s="88"/>
      <c r="J25" s="88"/>
      <c r="K25" s="88"/>
      <c r="L25" s="88"/>
      <c r="M25" s="88"/>
    </row>
    <row r="26" spans="2:13" x14ac:dyDescent="0.2">
      <c r="B26" s="89" t="s">
        <v>86</v>
      </c>
      <c r="C26" s="93">
        <v>30.596132442960489</v>
      </c>
      <c r="D26" s="95">
        <v>31.210561646900874</v>
      </c>
      <c r="F26" s="91"/>
      <c r="G26" s="88"/>
      <c r="H26" s="88"/>
      <c r="I26" s="88"/>
      <c r="J26" s="88"/>
      <c r="K26" s="88"/>
      <c r="L26" s="88"/>
      <c r="M26" s="88"/>
    </row>
    <row r="27" spans="2:13" x14ac:dyDescent="0.2">
      <c r="B27" s="45" t="s">
        <v>72</v>
      </c>
      <c r="C27" s="93">
        <v>29.469257540603248</v>
      </c>
      <c r="D27" s="95">
        <v>18.789656819267243</v>
      </c>
      <c r="F27" s="91"/>
      <c r="G27" s="88"/>
      <c r="H27" s="88"/>
      <c r="I27" s="88"/>
      <c r="J27" s="88"/>
      <c r="K27" s="88"/>
      <c r="L27" s="88"/>
      <c r="M27" s="88"/>
    </row>
    <row r="28" spans="2:13" x14ac:dyDescent="0.2">
      <c r="B28" s="87" t="s">
        <v>92</v>
      </c>
      <c r="C28" s="93">
        <v>28.846153846153843</v>
      </c>
      <c r="D28" s="95"/>
      <c r="F28" s="91"/>
      <c r="G28" s="88"/>
      <c r="H28" s="88"/>
      <c r="I28" s="88"/>
      <c r="J28" s="88"/>
      <c r="K28" s="88"/>
      <c r="L28" s="88"/>
      <c r="M28" s="88"/>
    </row>
    <row r="29" spans="2:13" x14ac:dyDescent="0.2">
      <c r="B29" s="87" t="s">
        <v>93</v>
      </c>
      <c r="C29" s="93">
        <v>28.303822478911773</v>
      </c>
      <c r="D29" s="95"/>
      <c r="F29" s="91"/>
      <c r="G29" s="88"/>
      <c r="H29" s="88"/>
      <c r="I29" s="88"/>
      <c r="J29" s="88"/>
      <c r="K29" s="88"/>
      <c r="L29" s="88"/>
      <c r="M29" s="88"/>
    </row>
    <row r="30" spans="2:13" x14ac:dyDescent="0.2">
      <c r="B30" s="89" t="s">
        <v>80</v>
      </c>
      <c r="C30" s="93">
        <v>26.943629054875203</v>
      </c>
      <c r="D30" s="95">
        <v>22.820682452702222</v>
      </c>
      <c r="F30" s="91"/>
      <c r="G30" s="88"/>
      <c r="H30" s="88"/>
      <c r="I30" s="88"/>
      <c r="J30" s="88"/>
      <c r="K30" s="88"/>
      <c r="L30" s="88"/>
      <c r="M30" s="88"/>
    </row>
    <row r="31" spans="2:13" x14ac:dyDescent="0.2">
      <c r="B31" s="45" t="s">
        <v>76</v>
      </c>
      <c r="C31" s="93">
        <v>24.967049206518265</v>
      </c>
      <c r="D31" s="95">
        <v>20.605914415658692</v>
      </c>
      <c r="F31" s="91"/>
      <c r="G31" s="88"/>
      <c r="H31" s="88"/>
      <c r="I31" s="88"/>
      <c r="J31" s="88"/>
      <c r="K31" s="88"/>
      <c r="L31" s="88"/>
      <c r="M31" s="88"/>
    </row>
    <row r="32" spans="2:13" x14ac:dyDescent="0.2">
      <c r="B32" s="45" t="s">
        <v>75</v>
      </c>
      <c r="C32" s="93">
        <v>24.745199745199745</v>
      </c>
      <c r="D32" s="95">
        <v>20.205160087037612</v>
      </c>
      <c r="F32" s="91"/>
      <c r="G32" s="88"/>
      <c r="H32" s="88"/>
      <c r="I32" s="88"/>
      <c r="J32" s="88"/>
      <c r="K32" s="88"/>
      <c r="L32" s="88"/>
      <c r="M32" s="88"/>
    </row>
    <row r="33" spans="2:13" x14ac:dyDescent="0.2">
      <c r="B33" s="45" t="s">
        <v>54</v>
      </c>
      <c r="C33" s="93">
        <v>23.759496105394749</v>
      </c>
      <c r="D33" s="95">
        <v>20.287718584790564</v>
      </c>
      <c r="F33" s="91"/>
      <c r="G33" s="88"/>
      <c r="H33" s="88"/>
      <c r="I33" s="88"/>
      <c r="J33" s="88"/>
      <c r="K33" s="88"/>
      <c r="L33" s="88"/>
      <c r="M33" s="88"/>
    </row>
    <row r="34" spans="2:13" x14ac:dyDescent="0.2">
      <c r="B34" s="89" t="s">
        <v>82</v>
      </c>
      <c r="C34" s="93">
        <v>23.646892967713402</v>
      </c>
      <c r="D34" s="95">
        <v>26.415602501445161</v>
      </c>
      <c r="F34" s="91"/>
      <c r="G34" s="88"/>
      <c r="H34" s="88"/>
      <c r="I34" s="88"/>
      <c r="J34" s="88"/>
      <c r="K34" s="88"/>
      <c r="L34" s="88"/>
      <c r="M34" s="88"/>
    </row>
    <row r="35" spans="2:13" x14ac:dyDescent="0.2">
      <c r="B35" s="45" t="s">
        <v>83</v>
      </c>
      <c r="C35" s="93">
        <v>23.090780919558235</v>
      </c>
      <c r="D35" s="95">
        <v>27.40711688926341</v>
      </c>
      <c r="F35" s="91"/>
      <c r="G35" s="88"/>
      <c r="H35" s="88"/>
      <c r="I35" s="88"/>
      <c r="J35" s="88"/>
      <c r="K35" s="88"/>
      <c r="L35" s="88"/>
      <c r="M35" s="88"/>
    </row>
    <row r="36" spans="2:13" x14ac:dyDescent="0.2">
      <c r="B36" s="45" t="s">
        <v>68</v>
      </c>
      <c r="C36" s="93">
        <v>22.702742146825258</v>
      </c>
      <c r="D36" s="95">
        <v>16.171257158440142</v>
      </c>
      <c r="F36" s="91"/>
      <c r="G36" s="88"/>
      <c r="H36" s="88"/>
      <c r="I36" s="88"/>
      <c r="J36" s="88"/>
      <c r="K36" s="88"/>
      <c r="L36" s="88"/>
      <c r="M36" s="88"/>
    </row>
    <row r="37" spans="2:13" x14ac:dyDescent="0.2">
      <c r="B37" s="45" t="s">
        <v>79</v>
      </c>
      <c r="C37" s="93">
        <v>22.667735536291747</v>
      </c>
      <c r="D37" s="95">
        <v>21.710797078716272</v>
      </c>
      <c r="F37" s="91"/>
      <c r="G37" s="88"/>
      <c r="H37" s="88"/>
      <c r="I37" s="88"/>
      <c r="J37" s="88"/>
      <c r="K37" s="88"/>
      <c r="L37" s="88"/>
      <c r="M37" s="88"/>
    </row>
    <row r="38" spans="2:13" x14ac:dyDescent="0.2">
      <c r="B38" s="45" t="s">
        <v>78</v>
      </c>
      <c r="C38" s="93">
        <v>22.242674525437685</v>
      </c>
      <c r="D38" s="95">
        <v>21.239738416585503</v>
      </c>
      <c r="F38" s="91"/>
      <c r="G38" s="88"/>
      <c r="H38" s="88"/>
      <c r="I38" s="88"/>
      <c r="J38" s="88"/>
      <c r="K38" s="88"/>
      <c r="L38" s="88"/>
      <c r="M38" s="88"/>
    </row>
    <row r="39" spans="2:13" x14ac:dyDescent="0.2">
      <c r="B39" s="45" t="s">
        <v>85</v>
      </c>
      <c r="C39" s="93">
        <v>21.348184244111845</v>
      </c>
      <c r="D39" s="95">
        <v>30.210700903003868</v>
      </c>
      <c r="F39" s="91"/>
      <c r="G39" s="88"/>
      <c r="H39" s="88"/>
      <c r="I39" s="88"/>
      <c r="J39" s="88"/>
      <c r="K39" s="88"/>
      <c r="L39" s="88"/>
      <c r="M39" s="88"/>
    </row>
    <row r="40" spans="2:13" x14ac:dyDescent="0.2">
      <c r="B40" s="89" t="s">
        <v>60</v>
      </c>
      <c r="C40" s="93">
        <v>20.815011292240399</v>
      </c>
      <c r="D40" s="95">
        <v>8.8418261549444193</v>
      </c>
      <c r="F40" s="91"/>
      <c r="G40" s="88"/>
      <c r="H40" s="88"/>
      <c r="I40" s="88"/>
      <c r="J40" s="88"/>
      <c r="K40" s="88"/>
      <c r="L40" s="88"/>
      <c r="M40" s="88"/>
    </row>
    <row r="41" spans="2:13" x14ac:dyDescent="0.2">
      <c r="B41" s="89" t="s">
        <v>71</v>
      </c>
      <c r="C41" s="93">
        <v>19.020775902266557</v>
      </c>
      <c r="D41" s="95">
        <v>18.011914258310917</v>
      </c>
      <c r="E41" s="90"/>
      <c r="F41" s="91"/>
      <c r="G41" s="88"/>
      <c r="H41" s="88"/>
      <c r="I41" s="88"/>
      <c r="J41" s="88"/>
      <c r="K41" s="88"/>
      <c r="L41" s="88"/>
      <c r="M41" s="88"/>
    </row>
    <row r="42" spans="2:13" x14ac:dyDescent="0.2">
      <c r="B42" s="45" t="s">
        <v>64</v>
      </c>
      <c r="C42" s="93">
        <v>18.449380774523295</v>
      </c>
      <c r="D42" s="95">
        <v>13.990762914813548</v>
      </c>
      <c r="F42" s="91"/>
      <c r="G42" s="88"/>
      <c r="H42" s="88"/>
      <c r="I42" s="88"/>
      <c r="J42" s="88"/>
      <c r="K42" s="88"/>
      <c r="L42" s="88"/>
      <c r="M42" s="88"/>
    </row>
    <row r="43" spans="2:13" x14ac:dyDescent="0.2">
      <c r="B43" s="45" t="s">
        <v>70</v>
      </c>
      <c r="C43" s="93">
        <v>17.947969777013331</v>
      </c>
      <c r="D43" s="95">
        <v>17.035141782816432</v>
      </c>
      <c r="F43" s="91"/>
    </row>
    <row r="44" spans="2:13" x14ac:dyDescent="0.2">
      <c r="B44" s="45" t="s">
        <v>74</v>
      </c>
      <c r="C44" s="93">
        <v>17.863467057458632</v>
      </c>
      <c r="D44" s="95">
        <v>18.870422633357723</v>
      </c>
      <c r="F44" s="91"/>
    </row>
    <row r="45" spans="2:13" x14ac:dyDescent="0.2">
      <c r="B45" s="45" t="s">
        <v>77</v>
      </c>
      <c r="C45" s="93">
        <v>16.88670521519213</v>
      </c>
      <c r="D45" s="95">
        <v>21.237101661995499</v>
      </c>
      <c r="F45" s="91"/>
    </row>
    <row r="46" spans="2:13" x14ac:dyDescent="0.2">
      <c r="B46" s="45" t="s">
        <v>84</v>
      </c>
      <c r="C46" s="93">
        <v>16.631523458091724</v>
      </c>
      <c r="D46" s="95">
        <v>30.030820115763362</v>
      </c>
      <c r="F46" s="91"/>
    </row>
    <row r="47" spans="2:13" x14ac:dyDescent="0.2">
      <c r="B47" s="45" t="s">
        <v>67</v>
      </c>
      <c r="C47" s="93">
        <v>16.576102948388488</v>
      </c>
      <c r="D47" s="95">
        <v>15.108391357404349</v>
      </c>
      <c r="F47" s="91"/>
    </row>
    <row r="48" spans="2:13" x14ac:dyDescent="0.2">
      <c r="B48" s="45" t="s">
        <v>91</v>
      </c>
      <c r="C48" s="93">
        <v>15.882765025007739</v>
      </c>
      <c r="D48" s="95"/>
      <c r="F48" s="91"/>
    </row>
    <row r="49" spans="2:6" x14ac:dyDescent="0.2">
      <c r="B49" s="45" t="s">
        <v>66</v>
      </c>
      <c r="C49" s="93">
        <v>15.858763447611871</v>
      </c>
      <c r="D49" s="95">
        <v>14.664350305136074</v>
      </c>
      <c r="F49" s="91"/>
    </row>
    <row r="50" spans="2:6" x14ac:dyDescent="0.2">
      <c r="B50" s="45" t="s">
        <v>73</v>
      </c>
      <c r="C50" s="93">
        <v>15.807692307692308</v>
      </c>
      <c r="D50" s="95">
        <v>18.85928961748634</v>
      </c>
      <c r="F50" s="91"/>
    </row>
    <row r="51" spans="2:6" x14ac:dyDescent="0.2">
      <c r="B51" s="45" t="s">
        <v>63</v>
      </c>
      <c r="C51" s="93">
        <v>15.587856054389873</v>
      </c>
      <c r="D51" s="95">
        <v>12.697598358290312</v>
      </c>
      <c r="F51" s="91"/>
    </row>
    <row r="52" spans="2:6" x14ac:dyDescent="0.2">
      <c r="B52" s="87" t="s">
        <v>55</v>
      </c>
      <c r="C52" s="93">
        <v>15.542397151592555</v>
      </c>
      <c r="D52" s="95">
        <v>25.929423885979226</v>
      </c>
      <c r="F52" s="91"/>
    </row>
    <row r="53" spans="2:6" x14ac:dyDescent="0.2">
      <c r="B53" s="45" t="s">
        <v>69</v>
      </c>
      <c r="C53" s="93">
        <v>11.182416593844442</v>
      </c>
      <c r="D53" s="95">
        <v>16.89895498657555</v>
      </c>
      <c r="F53" s="91"/>
    </row>
    <row r="54" spans="2:6" x14ac:dyDescent="0.2">
      <c r="B54" s="89" t="s">
        <v>61</v>
      </c>
      <c r="C54" s="93">
        <v>7.9862409332236597</v>
      </c>
      <c r="D54" s="95">
        <v>11.293691686394652</v>
      </c>
      <c r="F54" s="91"/>
    </row>
    <row r="55" spans="2:6" x14ac:dyDescent="0.2">
      <c r="B55" s="45" t="s">
        <v>62</v>
      </c>
      <c r="C55" s="93">
        <v>7.5201866932063872</v>
      </c>
      <c r="D55" s="95">
        <v>12.54858046242013</v>
      </c>
      <c r="F55" s="91"/>
    </row>
    <row r="56" spans="2:6" x14ac:dyDescent="0.2">
      <c r="B56" s="45" t="s">
        <v>59</v>
      </c>
      <c r="C56" s="93">
        <v>7.5079396585946796</v>
      </c>
      <c r="D56" s="95">
        <v>6.2051494262154439</v>
      </c>
      <c r="F56" s="91"/>
    </row>
    <row r="57" spans="2:6" x14ac:dyDescent="0.2">
      <c r="B57" s="45" t="s">
        <v>58</v>
      </c>
      <c r="C57" s="93">
        <v>5.4343448446217701</v>
      </c>
      <c r="D57" s="95">
        <v>5.0396078819685117</v>
      </c>
      <c r="F57" s="91"/>
    </row>
    <row r="58" spans="2:6" x14ac:dyDescent="0.2">
      <c r="B58" s="45" t="s">
        <v>56</v>
      </c>
      <c r="C58" s="93">
        <v>2.4700705422785272</v>
      </c>
      <c r="D58" s="95">
        <v>2.2389764679003883</v>
      </c>
      <c r="F58" s="91"/>
    </row>
    <row r="59" spans="2:6" x14ac:dyDescent="0.2">
      <c r="B59" s="45" t="s">
        <v>57</v>
      </c>
      <c r="C59" s="93">
        <v>1.7574666725200112</v>
      </c>
      <c r="D59" s="95">
        <v>4.0046162723600691</v>
      </c>
      <c r="F59" s="91"/>
    </row>
    <row r="60" spans="2:6" x14ac:dyDescent="0.2">
      <c r="B60" s="96"/>
      <c r="C60" s="97"/>
      <c r="D60" s="97"/>
    </row>
    <row r="61" spans="2:6" x14ac:dyDescent="0.2">
      <c r="B61" s="45" t="s">
        <v>90</v>
      </c>
      <c r="C61" s="93">
        <v>25.075633157576284</v>
      </c>
      <c r="D61" s="97"/>
    </row>
    <row r="62" spans="2:6" x14ac:dyDescent="0.2">
      <c r="B62" s="45" t="s">
        <v>89</v>
      </c>
      <c r="C62" s="93">
        <v>14.145438557447523</v>
      </c>
      <c r="D62" s="97"/>
    </row>
    <row r="63" spans="2:6" x14ac:dyDescent="0.2">
      <c r="B63" s="45" t="s">
        <v>94</v>
      </c>
      <c r="C63" s="93">
        <v>9.5575935859721994</v>
      </c>
      <c r="D63" s="97"/>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abSelected="1" zoomScaleNormal="100" workbookViewId="0"/>
  </sheetViews>
  <sheetFormatPr defaultRowHeight="12.75" x14ac:dyDescent="0.2"/>
  <sheetData>
    <row r="1" spans="1:10" s="103" customFormat="1" x14ac:dyDescent="0.2">
      <c r="A1" s="104" t="s">
        <v>116</v>
      </c>
    </row>
    <row r="2" spans="1:10" s="103" customFormat="1" x14ac:dyDescent="0.2">
      <c r="A2" s="103" t="s">
        <v>117</v>
      </c>
      <c r="B2" s="103" t="s">
        <v>118</v>
      </c>
    </row>
    <row r="3" spans="1:10" s="103" customFormat="1" x14ac:dyDescent="0.2">
      <c r="A3" s="103" t="s">
        <v>119</v>
      </c>
    </row>
    <row r="4" spans="1:10" s="103" customFormat="1" x14ac:dyDescent="0.2">
      <c r="A4" s="104" t="s">
        <v>120</v>
      </c>
    </row>
    <row r="5" spans="1:10" s="103" customFormat="1" x14ac:dyDescent="0.2"/>
    <row r="7" spans="1:10" x14ac:dyDescent="0.2">
      <c r="A7" s="92" t="s">
        <v>113</v>
      </c>
      <c r="C7" s="88"/>
      <c r="D7" s="88"/>
      <c r="E7" s="88"/>
      <c r="F7" s="88"/>
      <c r="G7" s="88"/>
      <c r="H7" s="88"/>
      <c r="I7" s="88"/>
      <c r="J7" s="88"/>
    </row>
    <row r="8" spans="1:10" x14ac:dyDescent="0.2">
      <c r="A8" s="88"/>
      <c r="B8" s="88"/>
      <c r="C8" s="88"/>
      <c r="D8" s="88"/>
      <c r="E8" s="88"/>
      <c r="F8" s="88"/>
      <c r="G8" s="88"/>
      <c r="H8" s="88"/>
      <c r="I8" s="88"/>
      <c r="J8" s="88"/>
    </row>
    <row r="9" spans="1:10" x14ac:dyDescent="0.2">
      <c r="A9" s="88"/>
      <c r="B9" s="88"/>
      <c r="C9" s="88"/>
      <c r="D9" s="88"/>
      <c r="E9" s="88"/>
      <c r="F9" s="88"/>
      <c r="G9" s="88"/>
      <c r="H9" s="88"/>
      <c r="I9" s="88"/>
      <c r="J9" s="88"/>
    </row>
    <row r="10" spans="1:10" x14ac:dyDescent="0.2">
      <c r="A10" s="88"/>
      <c r="B10" s="88"/>
      <c r="C10" s="88"/>
      <c r="D10" s="88"/>
      <c r="E10" s="88"/>
      <c r="F10" s="88"/>
      <c r="G10" s="88"/>
      <c r="H10" s="88"/>
      <c r="I10" s="88"/>
      <c r="J10" s="88"/>
    </row>
    <row r="11" spans="1:10" x14ac:dyDescent="0.2">
      <c r="A11" s="88"/>
      <c r="B11" s="88"/>
      <c r="C11" s="88"/>
      <c r="D11" s="88"/>
      <c r="E11" s="88"/>
      <c r="F11" s="88"/>
      <c r="G11" s="88"/>
      <c r="H11" s="88"/>
      <c r="I11" s="88"/>
      <c r="J11" s="88"/>
    </row>
    <row r="12" spans="1:10" x14ac:dyDescent="0.2">
      <c r="A12" s="88"/>
      <c r="B12" s="88"/>
      <c r="C12" s="88"/>
      <c r="D12" s="88"/>
      <c r="E12" s="88"/>
      <c r="F12" s="88"/>
      <c r="G12" s="88"/>
      <c r="H12" s="88"/>
      <c r="I12" s="88"/>
      <c r="J12" s="88"/>
    </row>
    <row r="13" spans="1:10" x14ac:dyDescent="0.2">
      <c r="A13" s="88"/>
      <c r="B13" s="88"/>
      <c r="C13" s="88"/>
      <c r="D13" s="88"/>
      <c r="E13" s="88"/>
      <c r="F13" s="88"/>
      <c r="G13" s="88"/>
      <c r="H13" s="88"/>
      <c r="I13" s="88"/>
      <c r="J13" s="88"/>
    </row>
    <row r="14" spans="1:10" x14ac:dyDescent="0.2">
      <c r="A14" s="88"/>
      <c r="B14" s="88"/>
      <c r="C14" s="88"/>
      <c r="D14" s="88"/>
      <c r="E14" s="88"/>
      <c r="F14" s="88"/>
      <c r="G14" s="88"/>
      <c r="H14" s="88"/>
      <c r="I14" s="88"/>
      <c r="J14" s="88"/>
    </row>
    <row r="15" spans="1:10" x14ac:dyDescent="0.2">
      <c r="A15" s="88"/>
      <c r="B15" s="88"/>
      <c r="C15" s="88"/>
      <c r="D15" s="88"/>
      <c r="E15" s="88"/>
      <c r="F15" s="88"/>
      <c r="G15" s="88"/>
      <c r="H15" s="88"/>
      <c r="I15" s="88"/>
      <c r="J15" s="88"/>
    </row>
    <row r="16" spans="1:10" x14ac:dyDescent="0.2">
      <c r="A16" s="88"/>
      <c r="B16" s="88"/>
      <c r="C16" s="88"/>
      <c r="D16" s="88"/>
      <c r="E16" s="88"/>
      <c r="F16" s="88"/>
      <c r="G16" s="88"/>
      <c r="H16" s="88"/>
      <c r="I16" s="88"/>
      <c r="J16" s="88"/>
    </row>
    <row r="17" spans="1:11" x14ac:dyDescent="0.2">
      <c r="A17" s="88"/>
      <c r="B17" s="88"/>
      <c r="C17" s="88"/>
      <c r="D17" s="88"/>
      <c r="E17" s="88"/>
      <c r="F17" s="88"/>
      <c r="G17" s="88"/>
      <c r="H17" s="88"/>
      <c r="I17" s="88"/>
      <c r="J17" s="88"/>
    </row>
    <row r="18" spans="1:11" x14ac:dyDescent="0.2">
      <c r="A18" s="88"/>
      <c r="B18" s="88"/>
      <c r="C18" s="88"/>
      <c r="D18" s="88"/>
      <c r="E18" s="88"/>
      <c r="F18" s="88"/>
      <c r="G18" s="88"/>
      <c r="H18" s="88"/>
      <c r="I18" s="88"/>
      <c r="J18" s="88"/>
    </row>
    <row r="19" spans="1:11" x14ac:dyDescent="0.2">
      <c r="A19" s="88"/>
      <c r="B19" s="88"/>
      <c r="C19" s="88"/>
      <c r="D19" s="88"/>
      <c r="E19" s="88"/>
      <c r="F19" s="88"/>
      <c r="G19" s="88"/>
      <c r="H19" s="88"/>
      <c r="I19" s="88"/>
      <c r="J19" s="88"/>
    </row>
    <row r="20" spans="1:11" x14ac:dyDescent="0.2">
      <c r="A20" s="88"/>
      <c r="B20" s="88"/>
      <c r="C20" s="88"/>
      <c r="D20" s="88"/>
      <c r="E20" s="88"/>
      <c r="F20" s="88"/>
      <c r="G20" s="88"/>
      <c r="H20" s="88"/>
      <c r="I20" s="88"/>
      <c r="J20" s="88"/>
    </row>
    <row r="21" spans="1:11" x14ac:dyDescent="0.2">
      <c r="A21" s="88"/>
      <c r="B21" s="88"/>
      <c r="C21" s="88"/>
      <c r="D21" s="88"/>
      <c r="E21" s="88"/>
      <c r="F21" s="88"/>
      <c r="G21" s="88"/>
      <c r="H21" s="88"/>
      <c r="I21" s="88"/>
      <c r="J21" s="88"/>
    </row>
    <row r="22" spans="1:11" x14ac:dyDescent="0.2">
      <c r="A22" s="88"/>
      <c r="B22" s="88"/>
      <c r="C22" s="88"/>
      <c r="D22" s="88"/>
      <c r="E22" s="88"/>
      <c r="F22" s="88"/>
      <c r="G22" s="88"/>
      <c r="H22" s="88"/>
      <c r="I22" s="88"/>
      <c r="J22" s="88"/>
    </row>
    <row r="23" spans="1:11" x14ac:dyDescent="0.2">
      <c r="A23" s="88"/>
      <c r="B23" s="88"/>
      <c r="C23" s="88"/>
      <c r="D23" s="88"/>
      <c r="E23" s="88"/>
      <c r="F23" s="88"/>
      <c r="G23" s="88"/>
      <c r="H23" s="88"/>
      <c r="I23" s="88"/>
      <c r="J23" s="88"/>
    </row>
    <row r="24" spans="1:11" x14ac:dyDescent="0.2">
      <c r="A24" s="88"/>
      <c r="B24" s="88"/>
      <c r="C24" s="88"/>
      <c r="D24" s="88"/>
      <c r="E24" s="88"/>
      <c r="F24" s="88"/>
      <c r="G24" s="88"/>
      <c r="H24" s="88"/>
      <c r="I24" s="88"/>
      <c r="J24" s="88"/>
    </row>
    <row r="25" spans="1:11" x14ac:dyDescent="0.2">
      <c r="A25" s="88"/>
      <c r="B25" s="88"/>
      <c r="C25" s="88"/>
      <c r="D25" s="88"/>
      <c r="E25" s="88"/>
      <c r="F25" s="88"/>
      <c r="G25" s="88"/>
      <c r="H25" s="88"/>
      <c r="I25" s="88"/>
      <c r="J25" s="88"/>
    </row>
    <row r="27" spans="1:11" s="42" customFormat="1" ht="13.5" x14ac:dyDescent="0.25">
      <c r="A27" s="94" t="s">
        <v>114</v>
      </c>
      <c r="B27" s="81"/>
      <c r="C27" s="81"/>
      <c r="D27" s="81"/>
      <c r="E27" s="81"/>
      <c r="F27" s="81"/>
      <c r="G27" s="81"/>
      <c r="H27" s="81"/>
      <c r="I27" s="81"/>
      <c r="J27" s="81"/>
      <c r="K27" s="81"/>
    </row>
    <row r="28" spans="1:11" s="42" customFormat="1" ht="65.099999999999994" customHeight="1" x14ac:dyDescent="0.25">
      <c r="A28" s="102" t="s">
        <v>115</v>
      </c>
      <c r="B28" s="102"/>
      <c r="C28" s="102"/>
      <c r="D28" s="102"/>
      <c r="E28" s="102"/>
      <c r="F28" s="102"/>
      <c r="G28" s="102"/>
      <c r="H28" s="102"/>
      <c r="I28" s="102"/>
      <c r="J28" s="102"/>
      <c r="K28" s="81"/>
    </row>
    <row r="32" spans="1:11" x14ac:dyDescent="0.2">
      <c r="B32" s="87" t="s">
        <v>112</v>
      </c>
    </row>
    <row r="33" spans="1:11" x14ac:dyDescent="0.2">
      <c r="B33" s="96">
        <v>2020</v>
      </c>
      <c r="C33" s="87">
        <v>2015</v>
      </c>
    </row>
    <row r="34" spans="1:11" x14ac:dyDescent="0.2">
      <c r="A34" s="45" t="s">
        <v>81</v>
      </c>
      <c r="B34" s="93">
        <v>32.839341344014237</v>
      </c>
      <c r="C34" s="95">
        <v>25.799729082004792</v>
      </c>
      <c r="E34" s="91"/>
    </row>
    <row r="35" spans="1:11" x14ac:dyDescent="0.2">
      <c r="A35" s="45" t="s">
        <v>95</v>
      </c>
      <c r="B35" s="93">
        <v>31.849764027267963</v>
      </c>
      <c r="C35" s="95"/>
      <c r="E35" s="91"/>
      <c r="F35" s="88"/>
      <c r="G35" s="88"/>
      <c r="H35" s="88"/>
      <c r="I35" s="88"/>
      <c r="J35" s="88"/>
      <c r="K35" s="88"/>
    </row>
    <row r="36" spans="1:11" x14ac:dyDescent="0.2">
      <c r="A36" s="89" t="s">
        <v>86</v>
      </c>
      <c r="B36" s="93">
        <v>30.596132442960489</v>
      </c>
      <c r="C36" s="95">
        <v>31.210561646900874</v>
      </c>
      <c r="E36" s="91"/>
      <c r="F36" s="88"/>
      <c r="G36" s="88"/>
      <c r="H36" s="88"/>
      <c r="I36" s="88"/>
      <c r="J36" s="88"/>
      <c r="K36" s="88"/>
    </row>
    <row r="37" spans="1:11" x14ac:dyDescent="0.2">
      <c r="A37" s="45" t="s">
        <v>72</v>
      </c>
      <c r="B37" s="93">
        <v>29.469257540603248</v>
      </c>
      <c r="C37" s="95">
        <v>18.789656819267243</v>
      </c>
      <c r="E37" s="91"/>
      <c r="F37" s="88"/>
      <c r="G37" s="88"/>
      <c r="H37" s="88"/>
      <c r="I37" s="88"/>
      <c r="J37" s="88"/>
      <c r="K37" s="88"/>
    </row>
    <row r="38" spans="1:11" x14ac:dyDescent="0.2">
      <c r="A38" s="87" t="s">
        <v>92</v>
      </c>
      <c r="B38" s="93">
        <v>28.846153846153843</v>
      </c>
      <c r="C38" s="95"/>
      <c r="E38" s="91"/>
      <c r="F38" s="88"/>
      <c r="G38" s="88"/>
      <c r="H38" s="88"/>
      <c r="I38" s="88"/>
      <c r="J38" s="88"/>
      <c r="K38" s="88"/>
    </row>
    <row r="39" spans="1:11" x14ac:dyDescent="0.2">
      <c r="A39" s="87" t="s">
        <v>93</v>
      </c>
      <c r="B39" s="93">
        <v>28.303822478911773</v>
      </c>
      <c r="C39" s="95"/>
      <c r="E39" s="91"/>
      <c r="F39" s="88"/>
      <c r="G39" s="88"/>
      <c r="H39" s="88"/>
      <c r="I39" s="88"/>
      <c r="J39" s="88"/>
      <c r="K39" s="88"/>
    </row>
    <row r="40" spans="1:11" x14ac:dyDescent="0.2">
      <c r="A40" s="89" t="s">
        <v>80</v>
      </c>
      <c r="B40" s="93">
        <v>26.943629054875203</v>
      </c>
      <c r="C40" s="95">
        <v>22.820682452702222</v>
      </c>
      <c r="E40" s="91"/>
      <c r="F40" s="88"/>
      <c r="G40" s="88"/>
      <c r="H40" s="88"/>
      <c r="I40" s="88"/>
      <c r="J40" s="88"/>
      <c r="K40" s="88"/>
    </row>
    <row r="41" spans="1:11" x14ac:dyDescent="0.2">
      <c r="A41" s="45" t="s">
        <v>76</v>
      </c>
      <c r="B41" s="93">
        <v>24.967049206518265</v>
      </c>
      <c r="C41" s="95">
        <v>20.605914415658692</v>
      </c>
      <c r="E41" s="91"/>
      <c r="F41" s="88"/>
      <c r="G41" s="88"/>
      <c r="H41" s="88"/>
      <c r="I41" s="88"/>
      <c r="J41" s="88"/>
      <c r="K41" s="88"/>
    </row>
    <row r="42" spans="1:11" x14ac:dyDescent="0.2">
      <c r="A42" s="45" t="s">
        <v>75</v>
      </c>
      <c r="B42" s="93">
        <v>24.745199745199745</v>
      </c>
      <c r="C42" s="95">
        <v>20.205160087037612</v>
      </c>
      <c r="E42" s="91"/>
      <c r="F42" s="88"/>
      <c r="G42" s="88"/>
      <c r="H42" s="88"/>
      <c r="I42" s="88"/>
      <c r="J42" s="88"/>
      <c r="K42" s="88"/>
    </row>
    <row r="43" spans="1:11" x14ac:dyDescent="0.2">
      <c r="A43" s="45" t="s">
        <v>54</v>
      </c>
      <c r="B43" s="93">
        <v>23.759496105394749</v>
      </c>
      <c r="C43" s="95">
        <v>20.287718584790564</v>
      </c>
      <c r="E43" s="91"/>
      <c r="F43" s="88"/>
      <c r="G43" s="88"/>
      <c r="H43" s="88"/>
      <c r="I43" s="88"/>
      <c r="J43" s="88"/>
      <c r="K43" s="88"/>
    </row>
    <row r="44" spans="1:11" x14ac:dyDescent="0.2">
      <c r="A44" s="89" t="s">
        <v>82</v>
      </c>
      <c r="B44" s="93">
        <v>23.646892967713402</v>
      </c>
      <c r="C44" s="95">
        <v>26.415602501445161</v>
      </c>
      <c r="E44" s="91"/>
      <c r="F44" s="88"/>
      <c r="G44" s="88"/>
      <c r="H44" s="88"/>
      <c r="I44" s="88"/>
      <c r="J44" s="88"/>
      <c r="K44" s="88"/>
    </row>
    <row r="45" spans="1:11" x14ac:dyDescent="0.2">
      <c r="A45" s="45" t="s">
        <v>83</v>
      </c>
      <c r="B45" s="93">
        <v>23.090780919558235</v>
      </c>
      <c r="C45" s="95">
        <v>27.40711688926341</v>
      </c>
      <c r="E45" s="91"/>
      <c r="F45" s="88"/>
      <c r="G45" s="88"/>
      <c r="H45" s="88"/>
      <c r="I45" s="88"/>
      <c r="J45" s="88"/>
      <c r="K45" s="88"/>
    </row>
    <row r="46" spans="1:11" x14ac:dyDescent="0.2">
      <c r="A46" s="45" t="s">
        <v>68</v>
      </c>
      <c r="B46" s="93">
        <v>22.702742146825258</v>
      </c>
      <c r="C46" s="95">
        <v>16.171257158440142</v>
      </c>
      <c r="E46" s="91"/>
      <c r="F46" s="88"/>
      <c r="G46" s="88"/>
      <c r="H46" s="88"/>
      <c r="I46" s="88"/>
      <c r="J46" s="88"/>
      <c r="K46" s="88"/>
    </row>
    <row r="47" spans="1:11" x14ac:dyDescent="0.2">
      <c r="A47" s="45" t="s">
        <v>79</v>
      </c>
      <c r="B47" s="93">
        <v>22.667735536291747</v>
      </c>
      <c r="C47" s="95">
        <v>21.710797078716272</v>
      </c>
      <c r="E47" s="91"/>
      <c r="F47" s="88"/>
      <c r="G47" s="88"/>
      <c r="H47" s="88"/>
      <c r="I47" s="88"/>
      <c r="J47" s="88"/>
      <c r="K47" s="88"/>
    </row>
    <row r="48" spans="1:11" x14ac:dyDescent="0.2">
      <c r="A48" s="45" t="s">
        <v>78</v>
      </c>
      <c r="B48" s="93">
        <v>22.242674525437685</v>
      </c>
      <c r="C48" s="95">
        <v>21.239738416585503</v>
      </c>
      <c r="E48" s="91"/>
      <c r="F48" s="88"/>
      <c r="G48" s="88"/>
      <c r="H48" s="88"/>
      <c r="I48" s="88"/>
      <c r="J48" s="88"/>
      <c r="K48" s="88"/>
    </row>
    <row r="49" spans="1:11" x14ac:dyDescent="0.2">
      <c r="A49" s="45" t="s">
        <v>85</v>
      </c>
      <c r="B49" s="93">
        <v>21.348184244111845</v>
      </c>
      <c r="C49" s="95">
        <v>30.210700903003868</v>
      </c>
      <c r="E49" s="91"/>
      <c r="F49" s="88"/>
      <c r="G49" s="88"/>
      <c r="H49" s="88"/>
      <c r="I49" s="88"/>
      <c r="J49" s="88"/>
      <c r="K49" s="88"/>
    </row>
    <row r="50" spans="1:11" x14ac:dyDescent="0.2">
      <c r="A50" s="89" t="s">
        <v>60</v>
      </c>
      <c r="B50" s="93">
        <v>20.815011292240399</v>
      </c>
      <c r="C50" s="95">
        <v>8.8418261549444193</v>
      </c>
      <c r="E50" s="91"/>
      <c r="F50" s="88"/>
      <c r="G50" s="88"/>
      <c r="H50" s="88"/>
      <c r="I50" s="88"/>
      <c r="J50" s="88"/>
      <c r="K50" s="88"/>
    </row>
    <row r="51" spans="1:11" x14ac:dyDescent="0.2">
      <c r="A51" s="89" t="s">
        <v>71</v>
      </c>
      <c r="B51" s="93">
        <v>19.020775902266557</v>
      </c>
      <c r="C51" s="95">
        <v>18.011914258310917</v>
      </c>
      <c r="D51" s="90"/>
      <c r="E51" s="91"/>
      <c r="F51" s="88"/>
      <c r="G51" s="88"/>
      <c r="H51" s="88"/>
      <c r="I51" s="88"/>
      <c r="J51" s="88"/>
      <c r="K51" s="88"/>
    </row>
    <row r="52" spans="1:11" x14ac:dyDescent="0.2">
      <c r="A52" s="45" t="s">
        <v>64</v>
      </c>
      <c r="B52" s="93">
        <v>18.449380774523295</v>
      </c>
      <c r="C52" s="95">
        <v>13.990762914813548</v>
      </c>
      <c r="E52" s="91"/>
      <c r="F52" s="88"/>
      <c r="G52" s="88"/>
      <c r="H52" s="88"/>
      <c r="I52" s="88"/>
      <c r="J52" s="88"/>
      <c r="K52" s="88"/>
    </row>
    <row r="53" spans="1:11" x14ac:dyDescent="0.2">
      <c r="A53" s="45" t="s">
        <v>70</v>
      </c>
      <c r="B53" s="93">
        <v>17.947969777013331</v>
      </c>
      <c r="C53" s="95">
        <v>17.035141782816432</v>
      </c>
      <c r="E53" s="91"/>
    </row>
    <row r="54" spans="1:11" x14ac:dyDescent="0.2">
      <c r="A54" s="45" t="s">
        <v>74</v>
      </c>
      <c r="B54" s="93">
        <v>17.863467057458632</v>
      </c>
      <c r="C54" s="95">
        <v>18.870422633357723</v>
      </c>
      <c r="E54" s="91"/>
    </row>
    <row r="55" spans="1:11" x14ac:dyDescent="0.2">
      <c r="A55" s="45" t="s">
        <v>77</v>
      </c>
      <c r="B55" s="93">
        <v>16.88670521519213</v>
      </c>
      <c r="C55" s="95">
        <v>21.237101661995499</v>
      </c>
      <c r="E55" s="91"/>
    </row>
    <row r="56" spans="1:11" x14ac:dyDescent="0.2">
      <c r="A56" s="45" t="s">
        <v>84</v>
      </c>
      <c r="B56" s="93">
        <v>16.631523458091724</v>
      </c>
      <c r="C56" s="95">
        <v>30.030820115763362</v>
      </c>
      <c r="E56" s="91"/>
    </row>
    <row r="57" spans="1:11" x14ac:dyDescent="0.2">
      <c r="A57" s="45" t="s">
        <v>67</v>
      </c>
      <c r="B57" s="93">
        <v>16.576102948388488</v>
      </c>
      <c r="C57" s="95">
        <v>15.108391357404349</v>
      </c>
      <c r="E57" s="91"/>
    </row>
    <row r="58" spans="1:11" x14ac:dyDescent="0.2">
      <c r="A58" s="45" t="s">
        <v>91</v>
      </c>
      <c r="B58" s="93">
        <v>15.882765025007739</v>
      </c>
      <c r="C58" s="95"/>
      <c r="E58" s="91"/>
    </row>
    <row r="59" spans="1:11" x14ac:dyDescent="0.2">
      <c r="A59" s="45" t="s">
        <v>66</v>
      </c>
      <c r="B59" s="93">
        <v>15.858763447611871</v>
      </c>
      <c r="C59" s="95">
        <v>14.664350305136074</v>
      </c>
      <c r="E59" s="91"/>
    </row>
    <row r="60" spans="1:11" x14ac:dyDescent="0.2">
      <c r="A60" s="45" t="s">
        <v>73</v>
      </c>
      <c r="B60" s="93">
        <v>15.807692307692308</v>
      </c>
      <c r="C60" s="95">
        <v>18.85928961748634</v>
      </c>
      <c r="E60" s="91"/>
    </row>
    <row r="61" spans="1:11" x14ac:dyDescent="0.2">
      <c r="A61" s="45" t="s">
        <v>63</v>
      </c>
      <c r="B61" s="93">
        <v>15.587856054389873</v>
      </c>
      <c r="C61" s="95">
        <v>12.697598358290312</v>
      </c>
      <c r="E61" s="91"/>
    </row>
    <row r="62" spans="1:11" x14ac:dyDescent="0.2">
      <c r="A62" s="87" t="s">
        <v>55</v>
      </c>
      <c r="B62" s="93">
        <v>15.542397151592555</v>
      </c>
      <c r="C62" s="95">
        <v>25.929423885979226</v>
      </c>
      <c r="E62" s="91"/>
    </row>
    <row r="63" spans="1:11" x14ac:dyDescent="0.2">
      <c r="A63" s="45" t="s">
        <v>69</v>
      </c>
      <c r="B63" s="93">
        <v>11.182416593844442</v>
      </c>
      <c r="C63" s="95">
        <v>16.89895498657555</v>
      </c>
      <c r="E63" s="91"/>
    </row>
    <row r="64" spans="1:11" x14ac:dyDescent="0.2">
      <c r="A64" s="89" t="s">
        <v>61</v>
      </c>
      <c r="B64" s="93">
        <v>7.9862409332236597</v>
      </c>
      <c r="C64" s="95">
        <v>11.293691686394652</v>
      </c>
      <c r="E64" s="91"/>
    </row>
    <row r="65" spans="1:5" x14ac:dyDescent="0.2">
      <c r="A65" s="45" t="s">
        <v>62</v>
      </c>
      <c r="B65" s="93">
        <v>7.5201866932063872</v>
      </c>
      <c r="C65" s="95">
        <v>12.54858046242013</v>
      </c>
      <c r="E65" s="91"/>
    </row>
    <row r="66" spans="1:5" x14ac:dyDescent="0.2">
      <c r="A66" s="45" t="s">
        <v>59</v>
      </c>
      <c r="B66" s="93">
        <v>7.5079396585946796</v>
      </c>
      <c r="C66" s="95">
        <v>6.2051494262154439</v>
      </c>
      <c r="E66" s="91"/>
    </row>
    <row r="67" spans="1:5" x14ac:dyDescent="0.2">
      <c r="A67" s="45" t="s">
        <v>58</v>
      </c>
      <c r="B67" s="93">
        <v>5.4343448446217701</v>
      </c>
      <c r="C67" s="95">
        <v>5.0396078819685117</v>
      </c>
      <c r="E67" s="91"/>
    </row>
    <row r="68" spans="1:5" x14ac:dyDescent="0.2">
      <c r="A68" s="45" t="s">
        <v>56</v>
      </c>
      <c r="B68" s="93">
        <v>2.4700705422785272</v>
      </c>
      <c r="C68" s="95">
        <v>2.2389764679003883</v>
      </c>
      <c r="E68" s="91"/>
    </row>
    <row r="69" spans="1:5" x14ac:dyDescent="0.2">
      <c r="A69" s="45" t="s">
        <v>57</v>
      </c>
      <c r="B69" s="93">
        <v>1.7574666725200112</v>
      </c>
      <c r="C69" s="95">
        <v>4.0046162723600691</v>
      </c>
      <c r="E69" s="91"/>
    </row>
    <row r="70" spans="1:5" x14ac:dyDescent="0.2">
      <c r="A70" s="96"/>
      <c r="B70" s="97"/>
      <c r="C70" s="97"/>
    </row>
    <row r="71" spans="1:5" x14ac:dyDescent="0.2">
      <c r="A71" s="45" t="s">
        <v>90</v>
      </c>
      <c r="B71" s="93">
        <v>25.075633157576284</v>
      </c>
      <c r="C71" s="95"/>
    </row>
    <row r="72" spans="1:5" x14ac:dyDescent="0.2">
      <c r="A72" s="45" t="s">
        <v>89</v>
      </c>
      <c r="B72" s="93">
        <v>14.145438557447523</v>
      </c>
      <c r="C72" s="95"/>
    </row>
    <row r="73" spans="1:5" x14ac:dyDescent="0.2">
      <c r="A73" s="45" t="s">
        <v>94</v>
      </c>
      <c r="B73" s="93">
        <v>9.5575935859721994</v>
      </c>
      <c r="C73" s="95"/>
    </row>
  </sheetData>
  <mergeCells count="1">
    <mergeCell ref="A28:J28"/>
  </mergeCells>
  <hyperlinks>
    <hyperlink ref="A1" r:id="rId1" display="https://doi.org/10.1787/1c258f55-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MarkerFillColor" r:id="rId20"/>
    <customPr name="PageSizeIndex" r:id="rId21"/>
    <customPr name="PageSizeName" r:id="rId22"/>
    <customPr name="PaletteIndex" r:id="rId23"/>
    <customPr name="PaletteName" r:id="rId24"/>
    <customPr name="PrintArea" r:id="rId25"/>
    <customPr name="SetLegendSpaceFromGraph" r:id="rId26"/>
    <customPr name="SetTitleSpaceFromGraph" r:id="rId27"/>
    <customPr name="SinglePanel" r:id="rId28"/>
    <customPr name="StartColorIndex" r:id="rId29"/>
    <customPr name="StartColorName" r:id="rId30"/>
    <customPr name="StyleTemplateIndex" r:id="rId31"/>
    <customPr name="StyleTemplateName" r:id="rId32"/>
    <customPr name="XHidePrimaryMajorTickMark" r:id="rId33"/>
  </customProperties>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Table</vt:lpstr>
      <vt:lpstr>Graph - by age group</vt:lpstr>
      <vt:lpstr>OECDGraphCopy</vt:lpstr>
      <vt:lpstr>3.6</vt:lpstr>
      <vt:lpstr>'Graph - by age group'!Print_Area</vt:lpstr>
      <vt:lpstr>OECDGraphCopy!Print_Area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2020-12-11T15:12:20Z</dcterms:created>
  <dcterms:modified xsi:type="dcterms:W3CDTF">2021-07-08T16:17:52Z</dcterms:modified>
</cp:coreProperties>
</file>