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540" windowHeight="12210" activeTab="3"/>
  </bookViews>
  <sheets>
    <sheet name="EQ2_E" sheetId="1" r:id="rId1"/>
    <sheet name="Data_EQ2.1" sheetId="2" r:id="rId2"/>
    <sheet name="Data_EQ2.2" sheetId="3" r:id="rId3"/>
    <sheet name="Sheet2" sheetId="4" r:id="rId4"/>
  </sheets>
  <externalReferences>
    <externalReference r:id="rId7"/>
    <externalReference r:id="rId8"/>
  </externalReferences>
  <definedNames>
    <definedName name="_1__123Graph_A_CURRENT" hidden="1">'[2]A11'!#REF!</definedName>
    <definedName name="_10__123Graph_A_CURRENT_8" hidden="1">'[2]A11'!#REF!</definedName>
    <definedName name="_11__123Graph_A_CURRENT_9" hidden="1">'[2]A11'!#REF!</definedName>
    <definedName name="_12__123Graph_B_CURRENT" hidden="1">'[2]A11'!#REF!</definedName>
    <definedName name="_13__123Graph_B_CURRENT_1" hidden="1">'[2]A11'!#REF!</definedName>
    <definedName name="_14__123Graph_B_CURRENT_10" hidden="1">'[2]A11'!#REF!</definedName>
    <definedName name="_15__123Graph_B_CURRENT_2" hidden="1">'[2]A11'!#REF!</definedName>
    <definedName name="_16__123Graph_B_CURRENT_3" hidden="1">'[2]A11'!#REF!</definedName>
    <definedName name="_17__123Graph_B_CURRENT_4" hidden="1">'[2]A11'!#REF!</definedName>
    <definedName name="_18__123Graph_B_CURRENT_5" hidden="1">'[2]A11'!#REF!</definedName>
    <definedName name="_19__123Graph_B_CURRENT_6" hidden="1">'[2]A11'!#REF!</definedName>
    <definedName name="_2__123Graph_A_CURRENT_1" hidden="1">'[2]A11'!#REF!</definedName>
    <definedName name="_20__123Graph_B_CURRENT_7" hidden="1">'[2]A11'!#REF!</definedName>
    <definedName name="_21__123Graph_B_CURRENT_8" hidden="1">'[2]A11'!#REF!</definedName>
    <definedName name="_22__123Graph_B_CURRENT_9" hidden="1">'[2]A11'!#REF!</definedName>
    <definedName name="_23__123Graph_C_CURRENT" hidden="1">'[2]A11'!#REF!</definedName>
    <definedName name="_24__123Graph_C_CURRENT_1" hidden="1">'[2]A11'!#REF!</definedName>
    <definedName name="_25__123Graph_C_CURRENT_10" hidden="1">'[2]A11'!#REF!</definedName>
    <definedName name="_26__123Graph_C_CURRENT_2" hidden="1">'[2]A11'!#REF!</definedName>
    <definedName name="_27__123Graph_C_CURRENT_3" hidden="1">'[2]A11'!#REF!</definedName>
    <definedName name="_28__123Graph_C_CURRENT_4" hidden="1">'[2]A11'!#REF!</definedName>
    <definedName name="_29__123Graph_C_CURRENT_5" hidden="1">'[2]A11'!#REF!</definedName>
    <definedName name="_3__123Graph_A_CURRENT_10" hidden="1">'[2]A11'!#REF!</definedName>
    <definedName name="_30__123Graph_C_CURRENT_6" hidden="1">'[2]A11'!#REF!</definedName>
    <definedName name="_31__123Graph_C_CURRENT_7" hidden="1">'[2]A11'!#REF!</definedName>
    <definedName name="_32__123Graph_C_CURRENT_8" hidden="1">'[2]A11'!#REF!</definedName>
    <definedName name="_33__123Graph_C_CURRENT_9" hidden="1">'[2]A11'!#REF!</definedName>
    <definedName name="_34__123Graph_D_CURRENT" hidden="1">'[2]A11'!#REF!</definedName>
    <definedName name="_35__123Graph_D_CURRENT_1" hidden="1">'[2]A11'!#REF!</definedName>
    <definedName name="_36__123Graph_D_CURRENT_10" hidden="1">'[2]A11'!#REF!</definedName>
    <definedName name="_37__123Graph_D_CURRENT_2" hidden="1">'[2]A11'!#REF!</definedName>
    <definedName name="_38__123Graph_D_CURRENT_3" hidden="1">'[2]A11'!#REF!</definedName>
    <definedName name="_39__123Graph_D_CURRENT_4" hidden="1">'[2]A11'!#REF!</definedName>
    <definedName name="_4__123Graph_A_CURRENT_2" hidden="1">'[2]A11'!#REF!</definedName>
    <definedName name="_40__123Graph_D_CURRENT_5" hidden="1">'[2]A11'!#REF!</definedName>
    <definedName name="_41__123Graph_D_CURRENT_6" hidden="1">'[2]A11'!#REF!</definedName>
    <definedName name="_42__123Graph_D_CURRENT_7" hidden="1">'[2]A11'!#REF!</definedName>
    <definedName name="_43__123Graph_D_CURRENT_8" hidden="1">'[2]A11'!#REF!</definedName>
    <definedName name="_44__123Graph_D_CURRENT_9" hidden="1">'[2]A11'!#REF!</definedName>
    <definedName name="_45__123Graph_E_CURRENT" hidden="1">'[2]A11'!#REF!</definedName>
    <definedName name="_46__123Graph_E_CURRENT_1" hidden="1">'[2]A11'!#REF!</definedName>
    <definedName name="_47__123Graph_E_CURRENT_10" hidden="1">'[2]A11'!#REF!</definedName>
    <definedName name="_48__123Graph_E_CURRENT_2" hidden="1">'[2]A11'!#REF!</definedName>
    <definedName name="_49__123Graph_E_CURRENT_3" hidden="1">'[2]A11'!#REF!</definedName>
    <definedName name="_5__123Graph_A_CURRENT_3" hidden="1">'[2]A11'!#REF!</definedName>
    <definedName name="_50__123Graph_E_CURRENT_4" hidden="1">'[2]A11'!#REF!</definedName>
    <definedName name="_51__123Graph_E_CURRENT_5" hidden="1">'[2]A11'!#REF!</definedName>
    <definedName name="_52__123Graph_E_CURRENT_6" hidden="1">'[2]A11'!#REF!</definedName>
    <definedName name="_53__123Graph_E_CURRENT_7" hidden="1">'[2]A11'!#REF!</definedName>
    <definedName name="_54__123Graph_E_CURRENT_8" hidden="1">'[2]A11'!#REF!</definedName>
    <definedName name="_55__123Graph_E_CURRENT_9" hidden="1">'[2]A11'!#REF!</definedName>
    <definedName name="_56__123Graph_F_CURRENT" hidden="1">'[2]A11'!#REF!</definedName>
    <definedName name="_57__123Graph_F_CURRENT_1" hidden="1">'[2]A11'!#REF!</definedName>
    <definedName name="_58__123Graph_F_CURRENT_10" hidden="1">'[2]A11'!#REF!</definedName>
    <definedName name="_59__123Graph_F_CURRENT_2" hidden="1">'[2]A11'!#REF!</definedName>
    <definedName name="_6__123Graph_A_CURRENT_4" hidden="1">'[2]A11'!#REF!</definedName>
    <definedName name="_60__123Graph_F_CURRENT_3" hidden="1">'[2]A11'!#REF!</definedName>
    <definedName name="_61__123Graph_F_CURRENT_4" hidden="1">'[2]A11'!#REF!</definedName>
    <definedName name="_62__123Graph_F_CURRENT_5" hidden="1">'[2]A11'!#REF!</definedName>
    <definedName name="_63__123Graph_F_CURRENT_6" hidden="1">'[2]A11'!#REF!</definedName>
    <definedName name="_64__123Graph_F_CURRENT_7" hidden="1">'[2]A11'!#REF!</definedName>
    <definedName name="_65__123Graph_F_CURRENT_8" hidden="1">'[2]A11'!#REF!</definedName>
    <definedName name="_66__123Graph_F_CURRENT_9" hidden="1">'[2]A11'!#REF!</definedName>
    <definedName name="_7__123Graph_A_CURRENT_5" hidden="1">'[2]A11'!#REF!</definedName>
    <definedName name="_8__123Graph_A_CURRENT_6" hidden="1">'[2]A11'!#REF!</definedName>
    <definedName name="_9__123Graph_A_CURRENT_7" hidden="1">'[2]A11'!#REF!</definedName>
  </definedNames>
  <calcPr calcMode="manual" fullCalcOnLoad="1"/>
</workbook>
</file>

<file path=xl/sharedStrings.xml><?xml version="1.0" encoding="utf-8"?>
<sst xmlns="http://schemas.openxmlformats.org/spreadsheetml/2006/main" count="301" uniqueCount="121">
  <si>
    <t>Society at a Glance 2008: OECD Social Indicators - OECD © 2009 - ISBN 9789264049383</t>
  </si>
  <si>
    <t>Version 1 - Last updated: 02-Mar-2009</t>
  </si>
  <si>
    <t>EQ 2.1. OECD countries with high poverty rates tend to have high poverty gaps</t>
  </si>
  <si>
    <t>Poverty rate and poverty gap, mid-2000s, 50% poverty threshold</t>
  </si>
  <si>
    <t>EQ2.2. Poverty rates generally increased over the period from mid-1980s to mid-2000s</t>
  </si>
  <si>
    <t>Percentage point changes in income poverty rate at 50% median level over different time periods</t>
  </si>
  <si>
    <t>Mid-1980s to mid-1990s</t>
  </si>
  <si>
    <t>Mid-1990s to mid-2000s</t>
  </si>
  <si>
    <t>Cumulative change 
(Mid-1980s to Mid-2000s)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</si>
  <si>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</si>
  <si>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</si>
  <si>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</si>
  <si>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</si>
  <si>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</si>
  <si>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</si>
  <si>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</si>
  <si>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</si>
  <si>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</si>
  <si>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</si>
  <si>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</si>
  <si>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IRL</t>
  </si>
  <si>
    <t>ITA</t>
  </si>
  <si>
    <t>JPN</t>
  </si>
  <si>
    <t>LUX</t>
  </si>
  <si>
    <t>MEX</t>
  </si>
  <si>
    <t>NLD</t>
  </si>
  <si>
    <t>NZL</t>
  </si>
  <si>
    <t>NOR</t>
  </si>
  <si>
    <t>PRT</t>
  </si>
  <si>
    <t>ESP</t>
  </si>
  <si>
    <t>SWE</t>
  </si>
  <si>
    <t>CHE</t>
  </si>
  <si>
    <t>TUR</t>
  </si>
  <si>
    <t>GBR</t>
  </si>
  <si>
    <t>USA</t>
  </si>
  <si>
    <t>OECD-24</t>
  </si>
  <si>
    <t>Note: Data in the left chart refer to changes in the poverty headcount from around 1990 to mid-1990s for Czech Republic, Hungary and Portugal; no data are available for Australia and Switzerland. Data in the middle chart refer to changes from the mid-1990s to around 2000 for Austria, Belgium, Czech Republic, Ireland, Portugal and Spain (where 2005 data, based on EU-SILC, are not comparable with those for earlier years); and to changes from 2000 to 2005 for Switzerland. OECD-24 refers to the simple average of OECD countries with data spanning the entire period (all countries shown above except Australia and Switzerland).</t>
  </si>
  <si>
    <r>
      <t xml:space="preserve">Source: </t>
    </r>
    <r>
      <rPr>
        <sz val="10"/>
        <rFont val="Arial"/>
        <family val="2"/>
      </rPr>
      <t>Computations from OECD income distribution questionnaire.</t>
    </r>
  </si>
  <si>
    <t>EQ1.1</t>
  </si>
  <si>
    <t>Headcounts 2005</t>
  </si>
  <si>
    <t>Average poverty gap 50%</t>
  </si>
  <si>
    <t>Median poverty gap 50%</t>
  </si>
  <si>
    <t>taux de pauvreté 2005</t>
  </si>
  <si>
    <t>Intensité moyenne de pauvreté 50%</t>
  </si>
  <si>
    <t>Intensité médiane de pauvreté 50%</t>
  </si>
  <si>
    <t>50/60</t>
  </si>
  <si>
    <t>50-40%</t>
  </si>
  <si>
    <t>60-50%</t>
  </si>
  <si>
    <t>Poverty rate (left-hand scale)</t>
  </si>
  <si>
    <t>Poverty gap (right-hand scale)</t>
  </si>
  <si>
    <t>Taux de pauvreté (échelle de gauche)</t>
  </si>
  <si>
    <t>Intensité de pauvreté (échelle de droite)</t>
  </si>
  <si>
    <t>ISL</t>
  </si>
  <si>
    <t>SVK</t>
  </si>
  <si>
    <t>POL</t>
  </si>
  <si>
    <t>KOR</t>
  </si>
  <si>
    <t>OECD</t>
  </si>
  <si>
    <t>OCDE</t>
  </si>
  <si>
    <t>EQ2.2  Point changes in income poverty rate at 50% median level over different time periods</t>
  </si>
  <si>
    <t>Variation en points de pourcentage du taux de pauvreté monétaire au seuil de 50 % du revenu médian,
sur plusieurs périodes</t>
  </si>
  <si>
    <t>Poverty rates, 50% of median income, selected countries</t>
  </si>
  <si>
    <t>Point changes in income poverty rate at 50% median level over different time periods</t>
  </si>
  <si>
    <t>Mid-1970s</t>
  </si>
  <si>
    <t>Mid-1980s</t>
  </si>
  <si>
    <t>Mid-1990s</t>
  </si>
  <si>
    <t>Mid-2000s</t>
  </si>
  <si>
    <t>Mid-1980s to Mid-1990s</t>
  </si>
  <si>
    <t>Mid-1990s to Mid-2000s</t>
  </si>
  <si>
    <t>Cumulative change 
(Mid-2000 to Mid-1985)</t>
  </si>
  <si>
    <t>Milieu des années 1980 à milieu des années 1990</t>
  </si>
  <si>
    <t>Milieu des années 1990 à milieu des années 2000</t>
  </si>
  <si>
    <t>Variation cumulée (Milieu des années 1980 à milieu des années 2000)</t>
  </si>
  <si>
    <t>Australia</t>
  </si>
  <si>
    <t>Australie</t>
  </si>
  <si>
    <t>Austria</t>
  </si>
  <si>
    <t>Autriche</t>
  </si>
  <si>
    <t>Belgium</t>
  </si>
  <si>
    <t>Belgique</t>
  </si>
  <si>
    <t>Canada</t>
  </si>
  <si>
    <t>Czech Republic</t>
  </si>
  <si>
    <t>République tchèque</t>
  </si>
  <si>
    <t>Denmark</t>
  </si>
  <si>
    <t>Danemark</t>
  </si>
  <si>
    <t>Finland</t>
  </si>
  <si>
    <t>Finlande</t>
  </si>
  <si>
    <t>France</t>
  </si>
  <si>
    <t>Germany</t>
  </si>
  <si>
    <t>Allemagne</t>
  </si>
  <si>
    <t>Greece</t>
  </si>
  <si>
    <t>Grèce</t>
  </si>
  <si>
    <t>Hungary</t>
  </si>
  <si>
    <t>Hongrie</t>
  </si>
  <si>
    <t>Ireland</t>
  </si>
  <si>
    <t>Irlande</t>
  </si>
  <si>
    <t>Italy</t>
  </si>
  <si>
    <t>Italie</t>
  </si>
  <si>
    <t>Japan</t>
  </si>
  <si>
    <t>Japon</t>
  </si>
  <si>
    <t>Luxembourg</t>
  </si>
  <si>
    <t>Mexico</t>
  </si>
  <si>
    <t>Mexique</t>
  </si>
  <si>
    <t>Netherlands</t>
  </si>
  <si>
    <t>Pays-Bas</t>
  </si>
  <si>
    <t>New Zealand</t>
  </si>
  <si>
    <t>Nouvelle-Zélande</t>
  </si>
  <si>
    <t>Norway</t>
  </si>
  <si>
    <t>Norvège</t>
  </si>
  <si>
    <t>Portugal</t>
  </si>
  <si>
    <t>Spain</t>
  </si>
  <si>
    <t>Espagne</t>
  </si>
  <si>
    <t>Sweden</t>
  </si>
  <si>
    <t>Suède</t>
  </si>
  <si>
    <t>Switzerland</t>
  </si>
  <si>
    <t>Suisse</t>
  </si>
  <si>
    <t>Turkey</t>
  </si>
  <si>
    <t>Turquie</t>
  </si>
  <si>
    <t>United Kingdom</t>
  </si>
  <si>
    <t>Royaume-Uni</t>
  </si>
  <si>
    <t>United States</t>
  </si>
  <si>
    <t>États-Unis</t>
  </si>
  <si>
    <t>OCDE-24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</si>
</sst>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General_)"/>
    <numFmt numFmtId="167" formatCode="0.000"/>
    <numFmt numFmtId="168" formatCode="0.0%"/>
    <numFmt numFmtId="169" formatCode="0.0"/>
  </numFmts>
  <fonts count="57">
    <font>
      <sz val="9"/>
      <name val="Time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Times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Times"/>
      <family val="1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name val="Times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75"/>
      <color indexed="8"/>
      <name val="Calibri"/>
      <family val="2"/>
    </font>
    <font>
      <sz val="3.5"/>
      <color indexed="8"/>
      <name val="Arial"/>
      <family val="2"/>
    </font>
    <font>
      <sz val="8"/>
      <color indexed="8"/>
      <name val="Arial"/>
      <family val="2"/>
    </font>
    <font>
      <sz val="3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2">
    <xf numFmtId="1" fontId="0" fillId="0" borderId="0">
      <alignment vertical="top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0" fillId="0" borderId="0">
      <alignment horizontal="right"/>
      <protection/>
    </xf>
    <xf numFmtId="164" fontId="0" fillId="0" borderId="0">
      <alignment horizontal="right" vertical="top"/>
      <protection/>
    </xf>
    <xf numFmtId="165" fontId="0" fillId="0" borderId="0">
      <alignment horizontal="right" vertical="top"/>
      <protection/>
    </xf>
    <xf numFmtId="3" fontId="0" fillId="0" borderId="0">
      <alignment horizontal="right"/>
      <protection/>
    </xf>
    <xf numFmtId="164" fontId="0" fillId="0" borderId="0">
      <alignment horizontal="right" vertical="top"/>
      <protection/>
    </xf>
    <xf numFmtId="0" fontId="26" fillId="0" borderId="0">
      <alignment/>
      <protection locked="0"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45" fillId="0" borderId="0" applyNumberFormat="0" applyFill="0" applyBorder="0" applyAlignment="0" applyProtection="0"/>
    <xf numFmtId="0" fontId="26" fillId="0" borderId="0">
      <alignment/>
      <protection locked="0"/>
    </xf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" fontId="0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1" fontId="0" fillId="0" borderId="0">
      <alignment horizontal="right" vertical="top"/>
      <protection/>
    </xf>
    <xf numFmtId="166" fontId="0" fillId="0" borderId="0">
      <alignment horizontal="right" vertical="top"/>
      <protection/>
    </xf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166" fontId="27" fillId="0" borderId="0" applyNumberFormat="0" applyBorder="0" applyAlignment="0">
      <protection/>
    </xf>
    <xf numFmtId="166" fontId="27" fillId="0" borderId="0" applyNumberFormat="0" applyBorder="0" applyAlignment="0"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" fontId="0" fillId="0" borderId="0">
      <alignment vertical="top" wrapText="1"/>
      <protection/>
    </xf>
    <xf numFmtId="0" fontId="24" fillId="0" borderId="0">
      <alignment/>
      <protection/>
    </xf>
  </cellStyleXfs>
  <cellXfs count="101">
    <xf numFmtId="1" fontId="0" fillId="0" borderId="0" xfId="0" applyAlignment="1">
      <alignment vertical="top"/>
    </xf>
    <xf numFmtId="1" fontId="18" fillId="0" borderId="0" xfId="61" applyNumberFormat="1" applyFill="1" applyAlignment="1" applyProtection="1">
      <alignment vertical="top"/>
      <protection/>
    </xf>
    <xf numFmtId="1" fontId="0" fillId="0" borderId="0" xfId="0" applyFill="1" applyAlignment="1">
      <alignment vertical="top"/>
    </xf>
    <xf numFmtId="1" fontId="0" fillId="0" borderId="0" xfId="0" applyFill="1" applyAlignment="1">
      <alignment vertical="top"/>
    </xf>
    <xf numFmtId="1" fontId="0" fillId="33" borderId="0" xfId="0" applyFill="1" applyAlignment="1">
      <alignment vertical="top"/>
    </xf>
    <xf numFmtId="1" fontId="19" fillId="33" borderId="0" xfId="0" applyFont="1" applyFill="1" applyAlignment="1">
      <alignment horizontal="center" vertical="center"/>
    </xf>
    <xf numFmtId="1" fontId="20" fillId="0" borderId="0" xfId="0" applyFont="1" applyFill="1" applyAlignment="1">
      <alignment horizontal="center" vertical="center"/>
    </xf>
    <xf numFmtId="1" fontId="21" fillId="33" borderId="0" xfId="0" applyFont="1" applyFill="1" applyAlignment="1">
      <alignment horizontal="center" vertical="center"/>
    </xf>
    <xf numFmtId="1" fontId="22" fillId="0" borderId="0" xfId="0" applyFont="1" applyFill="1" applyAlignment="1">
      <alignment horizontal="center" vertical="center"/>
    </xf>
    <xf numFmtId="1" fontId="0" fillId="33" borderId="0" xfId="0" applyFill="1" applyAlignment="1">
      <alignment vertical="top"/>
    </xf>
    <xf numFmtId="1" fontId="19" fillId="33" borderId="0" xfId="0" applyFont="1" applyFill="1" applyAlignment="1">
      <alignment horizontal="center" vertical="center"/>
    </xf>
    <xf numFmtId="1" fontId="23" fillId="33" borderId="0" xfId="0" applyFont="1" applyFill="1" applyAlignment="1">
      <alignment horizontal="center" vertical="center"/>
    </xf>
    <xf numFmtId="1" fontId="24" fillId="33" borderId="0" xfId="0" applyFont="1" applyFill="1" applyAlignment="1">
      <alignment vertical="top"/>
    </xf>
    <xf numFmtId="1" fontId="24" fillId="0" borderId="0" xfId="0" applyFont="1" applyFill="1" applyAlignment="1">
      <alignment horizontal="right" vertical="top"/>
    </xf>
    <xf numFmtId="1" fontId="24" fillId="33" borderId="0" xfId="0" applyFont="1" applyFill="1" applyAlignment="1">
      <alignment vertical="center"/>
    </xf>
    <xf numFmtId="1" fontId="24" fillId="33" borderId="0" xfId="0" applyFont="1" applyFill="1" applyAlignment="1">
      <alignment horizontal="center" vertical="center"/>
    </xf>
    <xf numFmtId="1" fontId="24" fillId="33" borderId="0" xfId="0" applyFont="1" applyFill="1" applyAlignment="1">
      <alignment horizontal="center" vertical="center" wrapText="1"/>
    </xf>
    <xf numFmtId="1" fontId="24" fillId="33" borderId="0" xfId="0" applyFont="1" applyFill="1" applyAlignment="1">
      <alignment vertical="center" wrapText="1"/>
    </xf>
    <xf numFmtId="1" fontId="24" fillId="0" borderId="0" xfId="0" applyFont="1" applyFill="1" applyAlignment="1">
      <alignment horizontal="right" vertical="center"/>
    </xf>
    <xf numFmtId="1" fontId="24" fillId="33" borderId="0" xfId="0" applyFont="1" applyFill="1" applyAlignment="1">
      <alignment horizontal="right" vertical="top"/>
    </xf>
    <xf numFmtId="1" fontId="19" fillId="33" borderId="0" xfId="0" applyFont="1" applyFill="1" applyAlignment="1">
      <alignment vertical="top"/>
    </xf>
    <xf numFmtId="1" fontId="19" fillId="33" borderId="0" xfId="0" applyFont="1" applyFill="1" applyAlignment="1">
      <alignment horizontal="right" vertical="top"/>
    </xf>
    <xf numFmtId="1" fontId="0" fillId="0" borderId="0" xfId="0" applyFill="1" applyAlignment="1">
      <alignment horizontal="right" vertical="top"/>
    </xf>
    <xf numFmtId="1" fontId="24" fillId="33" borderId="0" xfId="0" applyFont="1" applyFill="1" applyAlignment="1">
      <alignment horizontal="left" vertical="top" wrapText="1"/>
    </xf>
    <xf numFmtId="1" fontId="24" fillId="33" borderId="0" xfId="0" applyFont="1" applyFill="1" applyAlignment="1">
      <alignment vertical="top" wrapText="1"/>
    </xf>
    <xf numFmtId="1" fontId="25" fillId="33" borderId="0" xfId="0" applyFont="1" applyFill="1" applyAlignment="1">
      <alignment horizontal="left" vertical="top" wrapText="1"/>
    </xf>
    <xf numFmtId="0" fontId="18" fillId="0" borderId="0" xfId="61" applyFill="1" applyAlignment="1" applyProtection="1">
      <alignment/>
      <protection/>
    </xf>
    <xf numFmtId="0" fontId="24" fillId="0" borderId="0" xfId="66" applyFont="1" applyFill="1">
      <alignment/>
      <protection/>
    </xf>
    <xf numFmtId="0" fontId="24" fillId="0" borderId="0" xfId="66" applyFont="1" applyFill="1" applyAlignment="1">
      <alignment horizontal="center"/>
      <protection/>
    </xf>
    <xf numFmtId="0" fontId="27" fillId="0" borderId="0" xfId="66" applyFont="1" applyFill="1">
      <alignment/>
      <protection/>
    </xf>
    <xf numFmtId="0" fontId="24" fillId="0" borderId="0" xfId="66" applyFont="1" applyFill="1" applyAlignment="1">
      <alignment/>
      <protection/>
    </xf>
    <xf numFmtId="0" fontId="24" fillId="0" borderId="0" xfId="66" applyFont="1" applyFill="1" applyAlignment="1">
      <alignment horizontal="center"/>
      <protection/>
    </xf>
    <xf numFmtId="1" fontId="21" fillId="0" borderId="0" xfId="0" applyFont="1" applyAlignment="1">
      <alignment/>
    </xf>
    <xf numFmtId="0" fontId="24" fillId="0" borderId="0" xfId="66" applyFont="1" applyFill="1" applyAlignment="1">
      <alignment horizontal="center" wrapText="1"/>
      <protection/>
    </xf>
    <xf numFmtId="1" fontId="21" fillId="0" borderId="0" xfId="0" applyFont="1" applyAlignment="1">
      <alignment horizontal="center"/>
    </xf>
    <xf numFmtId="9" fontId="24" fillId="0" borderId="0" xfId="67" applyNumberFormat="1" applyFont="1" applyFill="1" applyBorder="1" applyAlignment="1">
      <alignment horizontal="right"/>
      <protection/>
    </xf>
    <xf numFmtId="0" fontId="24" fillId="0" borderId="0" xfId="66" applyFont="1" applyFill="1" applyBorder="1">
      <alignment/>
      <protection/>
    </xf>
    <xf numFmtId="0" fontId="24" fillId="0" borderId="0" xfId="66" applyFont="1" applyFill="1" applyBorder="1" applyAlignment="1">
      <alignment horizontal="center"/>
      <protection/>
    </xf>
    <xf numFmtId="0" fontId="27" fillId="0" borderId="0" xfId="66" applyFont="1" applyFill="1" applyBorder="1">
      <alignment/>
      <protection/>
    </xf>
    <xf numFmtId="0" fontId="19" fillId="0" borderId="0" xfId="66" applyFont="1" applyFill="1">
      <alignment/>
      <protection/>
    </xf>
    <xf numFmtId="0" fontId="19" fillId="0" borderId="0" xfId="67" applyFont="1" applyFill="1" applyAlignment="1">
      <alignment horizontal="left"/>
      <protection/>
    </xf>
    <xf numFmtId="3" fontId="19" fillId="0" borderId="0" xfId="68" applyNumberFormat="1" applyFont="1" applyFill="1" applyBorder="1" applyAlignment="1">
      <alignment horizontal="left"/>
      <protection/>
    </xf>
    <xf numFmtId="167" fontId="24" fillId="0" borderId="0" xfId="67" applyNumberFormat="1" applyFont="1" applyFill="1" applyAlignment="1">
      <alignment horizontal="right"/>
      <protection/>
    </xf>
    <xf numFmtId="167" fontId="19" fillId="0" borderId="0" xfId="66" applyNumberFormat="1" applyFont="1" applyFill="1">
      <alignment/>
      <protection/>
    </xf>
    <xf numFmtId="0" fontId="19" fillId="0" borderId="0" xfId="66" applyFont="1" applyFill="1" applyAlignment="1">
      <alignment horizontal="center"/>
      <protection/>
    </xf>
    <xf numFmtId="0" fontId="30" fillId="0" borderId="0" xfId="66" applyFont="1" applyFill="1">
      <alignment/>
      <protection/>
    </xf>
    <xf numFmtId="0" fontId="24" fillId="0" borderId="0" xfId="67" applyFont="1" applyFill="1" applyBorder="1" applyAlignment="1">
      <alignment horizontal="left"/>
      <protection/>
    </xf>
    <xf numFmtId="3" fontId="24" fillId="0" borderId="0" xfId="68" applyNumberFormat="1" applyFont="1" applyFill="1" applyBorder="1" applyAlignment="1">
      <alignment horizontal="left"/>
      <protection/>
    </xf>
    <xf numFmtId="167" fontId="24" fillId="0" borderId="0" xfId="66" applyNumberFormat="1" applyFont="1" applyFill="1">
      <alignment/>
      <protection/>
    </xf>
    <xf numFmtId="9" fontId="24" fillId="0" borderId="0" xfId="67" applyNumberFormat="1" applyFont="1" applyFill="1" applyBorder="1" applyAlignment="1">
      <alignment horizontal="center"/>
      <protection/>
    </xf>
    <xf numFmtId="167" fontId="24" fillId="0" borderId="0" xfId="66" applyNumberFormat="1" applyFont="1" applyFill="1" applyAlignment="1">
      <alignment horizontal="center"/>
      <protection/>
    </xf>
    <xf numFmtId="3" fontId="25" fillId="0" borderId="0" xfId="68" applyNumberFormat="1" applyFont="1" applyFill="1" applyBorder="1" applyAlignment="1">
      <alignment horizontal="left"/>
      <protection/>
    </xf>
    <xf numFmtId="167" fontId="19" fillId="0" borderId="0" xfId="67" applyNumberFormat="1" applyFont="1" applyFill="1" applyAlignment="1">
      <alignment horizontal="right"/>
      <protection/>
    </xf>
    <xf numFmtId="167" fontId="19" fillId="0" borderId="0" xfId="67" applyNumberFormat="1" applyFont="1" applyFill="1" applyAlignment="1">
      <alignment horizontal="center"/>
      <protection/>
    </xf>
    <xf numFmtId="3" fontId="1" fillId="0" borderId="0" xfId="68" applyNumberFormat="1" applyFont="1" applyFill="1" applyBorder="1" applyAlignment="1">
      <alignment horizontal="left"/>
      <protection/>
    </xf>
    <xf numFmtId="2" fontId="24" fillId="0" borderId="0" xfId="66" applyNumberFormat="1" applyFont="1" applyFill="1">
      <alignment/>
      <protection/>
    </xf>
    <xf numFmtId="3" fontId="31" fillId="0" borderId="0" xfId="68" applyNumberFormat="1" applyFont="1" applyFill="1" applyBorder="1" applyAlignment="1">
      <alignment horizontal="left"/>
      <protection/>
    </xf>
    <xf numFmtId="3" fontId="32" fillId="0" borderId="0" xfId="68" applyNumberFormat="1" applyFont="1" applyFill="1" applyBorder="1" applyAlignment="1">
      <alignment horizontal="left"/>
      <protection/>
    </xf>
    <xf numFmtId="3" fontId="16" fillId="0" borderId="0" xfId="68" applyNumberFormat="1" applyFont="1" applyFill="1" applyBorder="1" applyAlignment="1">
      <alignment horizontal="left"/>
      <protection/>
    </xf>
    <xf numFmtId="1" fontId="18" fillId="0" borderId="0" xfId="61" applyNumberFormat="1" applyAlignment="1" applyProtection="1">
      <alignment vertical="top"/>
      <protection/>
    </xf>
    <xf numFmtId="1" fontId="21" fillId="0" borderId="0" xfId="0" applyFont="1" applyAlignment="1">
      <alignment vertical="top"/>
    </xf>
    <xf numFmtId="1" fontId="21" fillId="0" borderId="0" xfId="0" applyFont="1" applyAlignment="1">
      <alignment vertical="top"/>
    </xf>
    <xf numFmtId="1" fontId="20" fillId="33" borderId="0" xfId="0" applyFont="1" applyFill="1" applyAlignment="1">
      <alignment horizontal="center" vertical="top" wrapText="1"/>
    </xf>
    <xf numFmtId="1" fontId="21" fillId="33" borderId="0" xfId="0" applyFont="1" applyFill="1" applyAlignment="1">
      <alignment horizontal="center" vertical="top" wrapText="1"/>
    </xf>
    <xf numFmtId="1" fontId="0" fillId="0" borderId="0" xfId="0" applyFont="1" applyAlignment="1">
      <alignment horizontal="center" vertical="top" wrapText="1"/>
    </xf>
    <xf numFmtId="1" fontId="21" fillId="0" borderId="0" xfId="0" applyFont="1" applyAlignment="1">
      <alignment horizontal="center" vertical="top"/>
    </xf>
    <xf numFmtId="1" fontId="20" fillId="0" borderId="0" xfId="0" applyFont="1" applyAlignment="1">
      <alignment vertical="top"/>
    </xf>
    <xf numFmtId="1" fontId="21" fillId="0" borderId="0" xfId="0" applyFont="1" applyAlignment="1">
      <alignment horizontal="right" vertical="top"/>
    </xf>
    <xf numFmtId="0" fontId="24" fillId="0" borderId="0" xfId="66" applyFont="1" applyAlignment="1">
      <alignment horizontal="left"/>
      <protection/>
    </xf>
    <xf numFmtId="1" fontId="21" fillId="0" borderId="0" xfId="0" applyFont="1" applyBorder="1" applyAlignment="1">
      <alignment vertical="top" wrapText="1"/>
    </xf>
    <xf numFmtId="1" fontId="21" fillId="0" borderId="0" xfId="0" applyFont="1" applyAlignment="1">
      <alignment vertical="top" wrapText="1"/>
    </xf>
    <xf numFmtId="1" fontId="21" fillId="0" borderId="10" xfId="0" applyFont="1" applyBorder="1" applyAlignment="1">
      <alignment vertical="top"/>
    </xf>
    <xf numFmtId="0" fontId="24" fillId="0" borderId="10" xfId="66" applyFont="1" applyBorder="1" applyAlignment="1">
      <alignment horizontal="center"/>
      <protection/>
    </xf>
    <xf numFmtId="1" fontId="21" fillId="0" borderId="10" xfId="0" applyFont="1" applyBorder="1" applyAlignment="1">
      <alignment vertical="top" wrapText="1"/>
    </xf>
    <xf numFmtId="1" fontId="21" fillId="0" borderId="10" xfId="0" applyFont="1" applyBorder="1" applyAlignment="1">
      <alignment horizontal="right" vertical="top" wrapText="1"/>
    </xf>
    <xf numFmtId="1" fontId="21" fillId="0" borderId="11" xfId="0" applyFont="1" applyBorder="1" applyAlignment="1">
      <alignment horizontal="center" vertical="top"/>
    </xf>
    <xf numFmtId="1" fontId="21" fillId="0" borderId="0" xfId="0" applyFont="1" applyAlignment="1">
      <alignment horizontal="center" vertical="top" wrapText="1"/>
    </xf>
    <xf numFmtId="1" fontId="21" fillId="0" borderId="0" xfId="0" applyFont="1" applyAlignment="1">
      <alignment vertical="top" wrapText="1"/>
    </xf>
    <xf numFmtId="1" fontId="21" fillId="0" borderId="10" xfId="0" applyFont="1" applyBorder="1" applyAlignment="1">
      <alignment horizontal="center" vertical="top" wrapText="1"/>
    </xf>
    <xf numFmtId="1" fontId="21" fillId="0" borderId="0" xfId="0" applyFont="1" applyBorder="1" applyAlignment="1">
      <alignment horizontal="center" vertical="top" wrapText="1"/>
    </xf>
    <xf numFmtId="1" fontId="21" fillId="0" borderId="0" xfId="0" applyFont="1" applyAlignment="1">
      <alignment horizontal="right" vertical="top" wrapText="1"/>
    </xf>
    <xf numFmtId="1" fontId="21" fillId="0" borderId="0" xfId="0" applyFont="1" applyBorder="1" applyAlignment="1">
      <alignment horizontal="center" vertical="top"/>
    </xf>
    <xf numFmtId="1" fontId="21" fillId="0" borderId="11" xfId="0" applyFont="1" applyBorder="1" applyAlignment="1">
      <alignment horizontal="center" vertical="top" wrapText="1"/>
    </xf>
    <xf numFmtId="168" fontId="21" fillId="0" borderId="0" xfId="0" applyNumberFormat="1" applyFont="1" applyAlignment="1">
      <alignment horizontal="center" vertical="top"/>
    </xf>
    <xf numFmtId="168" fontId="21" fillId="0" borderId="0" xfId="0" applyNumberFormat="1" applyFont="1" applyFill="1" applyAlignment="1">
      <alignment horizontal="center" vertical="top"/>
    </xf>
    <xf numFmtId="1" fontId="21" fillId="0" borderId="0" xfId="0" applyFont="1" applyFill="1" applyAlignment="1">
      <alignment vertical="top"/>
    </xf>
    <xf numFmtId="167" fontId="21" fillId="0" borderId="0" xfId="0" applyNumberFormat="1" applyFont="1" applyAlignment="1">
      <alignment horizontal="center" vertical="top"/>
    </xf>
    <xf numFmtId="167" fontId="21" fillId="0" borderId="0" xfId="0" applyNumberFormat="1" applyFont="1" applyBorder="1" applyAlignment="1">
      <alignment horizontal="center" vertical="top"/>
    </xf>
    <xf numFmtId="0" fontId="24" fillId="0" borderId="0" xfId="67" applyFont="1" applyAlignment="1">
      <alignment horizontal="left"/>
      <protection/>
    </xf>
    <xf numFmtId="3" fontId="24" fillId="0" borderId="0" xfId="68" applyNumberFormat="1" applyFont="1" applyFill="1" applyBorder="1" applyAlignment="1">
      <alignment horizontal="center"/>
      <protection/>
    </xf>
    <xf numFmtId="1" fontId="20" fillId="0" borderId="0" xfId="0" applyFont="1" applyAlignment="1">
      <alignment horizontal="center" vertical="top"/>
    </xf>
    <xf numFmtId="168" fontId="20" fillId="0" borderId="0" xfId="0" applyNumberFormat="1" applyFont="1" applyAlignment="1">
      <alignment horizontal="center" vertical="top"/>
    </xf>
    <xf numFmtId="168" fontId="20" fillId="0" borderId="0" xfId="0" applyNumberFormat="1" applyFont="1" applyFill="1" applyAlignment="1">
      <alignment horizontal="center" vertical="top"/>
    </xf>
    <xf numFmtId="167" fontId="20" fillId="0" borderId="0" xfId="0" applyNumberFormat="1" applyFont="1" applyAlignment="1">
      <alignment horizontal="center" vertical="top"/>
    </xf>
    <xf numFmtId="1" fontId="21" fillId="0" borderId="10" xfId="0" applyFont="1" applyBorder="1" applyAlignment="1">
      <alignment horizontal="center" vertical="top"/>
    </xf>
    <xf numFmtId="169" fontId="21" fillId="0" borderId="10" xfId="0" applyNumberFormat="1" applyFont="1" applyBorder="1" applyAlignment="1">
      <alignment vertical="top"/>
    </xf>
    <xf numFmtId="169" fontId="21" fillId="0" borderId="10" xfId="0" applyNumberFormat="1" applyFont="1" applyFill="1" applyBorder="1" applyAlignment="1">
      <alignment vertical="top"/>
    </xf>
    <xf numFmtId="1" fontId="21" fillId="0" borderId="10" xfId="0" applyFont="1" applyBorder="1" applyAlignment="1">
      <alignment horizontal="right" vertical="top"/>
    </xf>
    <xf numFmtId="9" fontId="21" fillId="0" borderId="0" xfId="74" applyFont="1" applyAlignment="1">
      <alignment vertical="top"/>
    </xf>
    <xf numFmtId="169" fontId="21" fillId="0" borderId="0" xfId="0" applyNumberFormat="1" applyFont="1" applyAlignment="1">
      <alignment vertical="top"/>
    </xf>
    <xf numFmtId="1" fontId="21" fillId="0" borderId="0" xfId="0" applyFont="1" applyAlignment="1">
      <alignment horizontal="left" vertical="top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0)" xfId="44"/>
    <cellStyle name="comma(1)" xfId="45"/>
    <cellStyle name="Comma(3)" xfId="46"/>
    <cellStyle name="Comma[0]" xfId="47"/>
    <cellStyle name="Comma[1]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_GE1fr&amp;eng" xfId="66"/>
    <cellStyle name="Normal_PubSocial_Cur1" xfId="67"/>
    <cellStyle name="Normal_Sheet1" xfId="68"/>
    <cellStyle name="Normal-droit" xfId="69"/>
    <cellStyle name="Normal-droite" xfId="70"/>
    <cellStyle name="Note" xfId="71"/>
    <cellStyle name="Output" xfId="72"/>
    <cellStyle name="Percent" xfId="73"/>
    <cellStyle name="Percent 2" xfId="74"/>
    <cellStyle name="Snorm" xfId="75"/>
    <cellStyle name="socxn" xfId="76"/>
    <cellStyle name="Title" xfId="77"/>
    <cellStyle name="Total" xfId="78"/>
    <cellStyle name="Warning Text" xfId="79"/>
    <cellStyle name="Wrapped" xfId="80"/>
    <cellStyle name="標準_SOCX_JPN97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1225"/>
          <c:w val="0.94"/>
          <c:h val="0.91925"/>
        </c:manualLayout>
      </c:layout>
      <c:barChart>
        <c:barDir val="col"/>
        <c:grouping val="clustered"/>
        <c:varyColors val="0"/>
        <c:ser>
          <c:idx val="1"/>
          <c:order val="1"/>
          <c:tx>
            <c:v>Poverty rate (left-hand scale)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1"/>
              <c:pt idx="0">
                <c:v>DNK</c:v>
              </c:pt>
              <c:pt idx="1">
                <c:v>SWE</c:v>
              </c:pt>
              <c:pt idx="2">
                <c:v>CZE</c:v>
              </c:pt>
              <c:pt idx="3">
                <c:v>AUT</c:v>
              </c:pt>
              <c:pt idx="4">
                <c:v>NOR</c:v>
              </c:pt>
              <c:pt idx="5">
                <c:v>FRA</c:v>
              </c:pt>
              <c:pt idx="6">
                <c:v>ISL</c:v>
              </c:pt>
              <c:pt idx="7">
                <c:v>HUN</c:v>
              </c:pt>
              <c:pt idx="8">
                <c:v>FIN</c:v>
              </c:pt>
              <c:pt idx="9">
                <c:v>NLD</c:v>
              </c:pt>
              <c:pt idx="10">
                <c:v>LUX</c:v>
              </c:pt>
              <c:pt idx="11">
                <c:v>SVK</c:v>
              </c:pt>
              <c:pt idx="12">
                <c:v>GBR</c:v>
              </c:pt>
              <c:pt idx="13">
                <c:v>CHE</c:v>
              </c:pt>
              <c:pt idx="14">
                <c:v>BEL</c:v>
              </c:pt>
              <c:pt idx="15">
                <c:v>NZL</c:v>
              </c:pt>
              <c:pt idx="16">
                <c:v>DEU</c:v>
              </c:pt>
              <c:pt idx="17">
                <c:v>ITA</c:v>
              </c:pt>
              <c:pt idx="18">
                <c:v>CAN</c:v>
              </c:pt>
              <c:pt idx="19">
                <c:v>AUS</c:v>
              </c:pt>
              <c:pt idx="20">
                <c:v>GRC</c:v>
              </c:pt>
              <c:pt idx="21">
                <c:v>PRT</c:v>
              </c:pt>
              <c:pt idx="22">
                <c:v>ESP</c:v>
              </c:pt>
              <c:pt idx="23">
                <c:v>POL</c:v>
              </c:pt>
              <c:pt idx="24">
                <c:v>KOR</c:v>
              </c:pt>
              <c:pt idx="25">
                <c:v>IRL</c:v>
              </c:pt>
              <c:pt idx="26">
                <c:v>JPN</c:v>
              </c:pt>
              <c:pt idx="27">
                <c:v>USA</c:v>
              </c:pt>
              <c:pt idx="28">
                <c:v>TUR</c:v>
              </c:pt>
              <c:pt idx="29">
                <c:v>MEX</c:v>
              </c:pt>
              <c:pt idx="30">
                <c:v>OECD</c:v>
              </c:pt>
            </c:strLit>
          </c:cat>
          <c:val>
            <c:numLit>
              <c:ptCount val="31"/>
              <c:pt idx="0">
                <c:v>0.0528</c:v>
              </c:pt>
              <c:pt idx="1">
                <c:v>0.0534204955218372</c:v>
              </c:pt>
              <c:pt idx="2">
                <c:v>0.0583</c:v>
              </c:pt>
              <c:pt idx="3">
                <c:v>0.0661652862143791</c:v>
              </c:pt>
              <c:pt idx="4">
                <c:v>0.068</c:v>
              </c:pt>
              <c:pt idx="5">
                <c:v>0.0709144</c:v>
              </c:pt>
              <c:pt idx="6">
                <c:v>0.0711764</c:v>
              </c:pt>
              <c:pt idx="7">
                <c:v>0.0713592710345873</c:v>
              </c:pt>
              <c:pt idx="8">
                <c:v>0.0733</c:v>
              </c:pt>
              <c:pt idx="9">
                <c:v>0.0767346418002258</c:v>
              </c:pt>
              <c:pt idx="10">
                <c:v>0.081</c:v>
              </c:pt>
              <c:pt idx="11">
                <c:v>0.0812</c:v>
              </c:pt>
              <c:pt idx="12">
                <c:v>0.0825</c:v>
              </c:pt>
              <c:pt idx="13">
                <c:v>0.0869009232</c:v>
              </c:pt>
              <c:pt idx="14">
                <c:v>0.0879412</c:v>
              </c:pt>
              <c:pt idx="15">
                <c:v>0.108</c:v>
              </c:pt>
              <c:pt idx="16">
                <c:v>0.1104</c:v>
              </c:pt>
              <c:pt idx="17">
                <c:v>0.114</c:v>
              </c:pt>
              <c:pt idx="18">
                <c:v>0.1204834348</c:v>
              </c:pt>
              <c:pt idx="19">
                <c:v>0.123927460516887</c:v>
              </c:pt>
              <c:pt idx="20">
                <c:v>0.126133152352926</c:v>
              </c:pt>
              <c:pt idx="21">
                <c:v>0.128695639407947</c:v>
              </c:pt>
              <c:pt idx="22">
                <c:v>0.141</c:v>
              </c:pt>
              <c:pt idx="23">
                <c:v>0.146</c:v>
              </c:pt>
              <c:pt idx="24">
                <c:v>0.1478557725</c:v>
              </c:pt>
              <c:pt idx="25">
                <c:v>0.146</c:v>
              </c:pt>
              <c:pt idx="26">
                <c:v>0.14932406980141</c:v>
              </c:pt>
              <c:pt idx="27">
                <c:v>0.1713173904</c:v>
              </c:pt>
              <c:pt idx="28">
                <c:v>0.1753</c:v>
              </c:pt>
              <c:pt idx="29">
                <c:v>0.18420072530029</c:v>
              </c:pt>
              <c:pt idx="30">
                <c:v>0.10581167542835</c:v>
              </c:pt>
            </c:numLit>
          </c:val>
        </c:ser>
        <c:gapWidth val="80"/>
        <c:axId val="53461190"/>
        <c:axId val="11388663"/>
      </c:barChart>
      <c:lineChart>
        <c:grouping val="standard"/>
        <c:varyColors val="0"/>
        <c:ser>
          <c:idx val="0"/>
          <c:order val="0"/>
          <c:tx>
            <c:v>Poverty gap (right-hand scale)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DNK</c:v>
              </c:pt>
              <c:pt idx="1">
                <c:v>SWE</c:v>
              </c:pt>
              <c:pt idx="2">
                <c:v>CZE</c:v>
              </c:pt>
              <c:pt idx="3">
                <c:v>AUT</c:v>
              </c:pt>
              <c:pt idx="4">
                <c:v>NOR</c:v>
              </c:pt>
              <c:pt idx="5">
                <c:v>FRA</c:v>
              </c:pt>
              <c:pt idx="6">
                <c:v>ISL</c:v>
              </c:pt>
              <c:pt idx="7">
                <c:v>HUN</c:v>
              </c:pt>
              <c:pt idx="8">
                <c:v>FIN</c:v>
              </c:pt>
              <c:pt idx="9">
                <c:v>NLD</c:v>
              </c:pt>
              <c:pt idx="10">
                <c:v>LUX</c:v>
              </c:pt>
              <c:pt idx="11">
                <c:v>SVK</c:v>
              </c:pt>
              <c:pt idx="12">
                <c:v>GBR</c:v>
              </c:pt>
              <c:pt idx="13">
                <c:v>CHE</c:v>
              </c:pt>
              <c:pt idx="14">
                <c:v>BEL</c:v>
              </c:pt>
              <c:pt idx="15">
                <c:v>NZL</c:v>
              </c:pt>
              <c:pt idx="16">
                <c:v>DEU</c:v>
              </c:pt>
              <c:pt idx="17">
                <c:v>ITA</c:v>
              </c:pt>
              <c:pt idx="18">
                <c:v>CAN</c:v>
              </c:pt>
              <c:pt idx="19">
                <c:v>AUS</c:v>
              </c:pt>
              <c:pt idx="20">
                <c:v>GRC</c:v>
              </c:pt>
              <c:pt idx="21">
                <c:v>PRT</c:v>
              </c:pt>
              <c:pt idx="22">
                <c:v>ESP</c:v>
              </c:pt>
              <c:pt idx="23">
                <c:v>POL</c:v>
              </c:pt>
              <c:pt idx="24">
                <c:v>KOR</c:v>
              </c:pt>
              <c:pt idx="25">
                <c:v>IRL</c:v>
              </c:pt>
              <c:pt idx="26">
                <c:v>JPN</c:v>
              </c:pt>
              <c:pt idx="27">
                <c:v>USA</c:v>
              </c:pt>
              <c:pt idx="28">
                <c:v>TUR</c:v>
              </c:pt>
              <c:pt idx="29">
                <c:v>MEX</c:v>
              </c:pt>
              <c:pt idx="30">
                <c:v>OECD</c:v>
              </c:pt>
            </c:strLit>
          </c:cat>
          <c:val>
            <c:numLit>
              <c:ptCount val="31"/>
              <c:pt idx="0">
                <c:v>0.2434</c:v>
              </c:pt>
              <c:pt idx="1">
                <c:v>0.247803367377152</c:v>
              </c:pt>
              <c:pt idx="2">
                <c:v>0.2364</c:v>
              </c:pt>
              <c:pt idx="3">
                <c:v>0.274216106687161</c:v>
              </c:pt>
              <c:pt idx="4">
                <c:v>0.294425506350841</c:v>
              </c:pt>
              <c:pt idx="5">
                <c:v>0.2443876</c:v>
              </c:pt>
              <c:pt idx="6">
                <c:v>0.3585009</c:v>
              </c:pt>
              <c:pt idx="7">
                <c:v>0.234</c:v>
              </c:pt>
              <c:pt idx="8">
                <c:v>0.20298</c:v>
              </c:pt>
              <c:pt idx="9">
                <c:v>0.209376151908593</c:v>
              </c:pt>
              <c:pt idx="10">
                <c:v>0.201</c:v>
              </c:pt>
              <c:pt idx="11">
                <c:v>0.2554</c:v>
              </c:pt>
              <c:pt idx="12">
                <c:v>0.2478</c:v>
              </c:pt>
              <c:pt idx="13">
                <c:v>0.3868142867</c:v>
              </c:pt>
              <c:pt idx="14">
                <c:v>0.203967295303262</c:v>
              </c:pt>
              <c:pt idx="15">
                <c:v>0.336</c:v>
              </c:pt>
              <c:pt idx="16">
                <c:v>0.2974</c:v>
              </c:pt>
              <c:pt idx="17">
                <c:v>0.332609</c:v>
              </c:pt>
              <c:pt idx="18">
                <c:v>0.244481875</c:v>
              </c:pt>
              <c:pt idx="19">
                <c:v>0.236216228747237</c:v>
              </c:pt>
              <c:pt idx="20">
                <c:v>0.267213073909302</c:v>
              </c:pt>
              <c:pt idx="21">
                <c:v>0.290309517870981</c:v>
              </c:pt>
              <c:pt idx="22">
                <c:v>0.32</c:v>
              </c:pt>
              <c:pt idx="23">
                <c:v>0.356</c:v>
              </c:pt>
              <c:pt idx="24">
                <c:v>0.3603064637</c:v>
              </c:pt>
              <c:pt idx="25">
                <c:v>0.2572997474</c:v>
              </c:pt>
              <c:pt idx="26">
                <c:v>0.347063263084405</c:v>
              </c:pt>
              <c:pt idx="27">
                <c:v>0.3832196063</c:v>
              </c:pt>
              <c:pt idx="28">
                <c:v>0.3287</c:v>
              </c:pt>
              <c:pt idx="29">
                <c:v>0.37937772239718</c:v>
              </c:pt>
              <c:pt idx="30">
                <c:v>0.28588892375787</c:v>
              </c:pt>
            </c:numLit>
          </c:val>
          <c:smooth val="0"/>
        </c:ser>
        <c:axId val="35389104"/>
        <c:axId val="50066481"/>
      </c:lineChart>
      <c:catAx>
        <c:axId val="5346119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0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1190"/>
        <c:crossesAt val="1"/>
        <c:crossBetween val="between"/>
        <c:dispUnits/>
        <c:majorUnit val="0.05"/>
      </c:valAx>
      <c:catAx>
        <c:axId val="35389104"/>
        <c:scaling>
          <c:orientation val="minMax"/>
        </c:scaling>
        <c:axPos val="b"/>
        <c:delete val="1"/>
        <c:majorTickMark val="out"/>
        <c:minorTickMark val="none"/>
        <c:tickLblPos val="none"/>
        <c:crossAx val="50066481"/>
        <c:crosses val="autoZero"/>
        <c:auto val="1"/>
        <c:lblOffset val="100"/>
        <c:tickLblSkip val="1"/>
        <c:noMultiLvlLbl val="0"/>
      </c:catAx>
      <c:valAx>
        <c:axId val="50066481"/>
        <c:scaling>
          <c:orientation val="minMax"/>
          <c:max val="0.4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89104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5"/>
          <c:y val="0"/>
          <c:w val="0.651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-0.002"/>
          <c:w val="0.91875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8"/>
              <c:pt idx="0">
                <c:v>AUS</c:v>
              </c:pt>
              <c:pt idx="1">
                <c:v>AUT</c:v>
              </c:pt>
              <c:pt idx="2">
                <c:v>BEL</c:v>
              </c:pt>
              <c:pt idx="3">
                <c:v>CAN</c:v>
              </c:pt>
              <c:pt idx="4">
                <c:v>CZE</c:v>
              </c:pt>
              <c:pt idx="5">
                <c:v>DNK</c:v>
              </c:pt>
              <c:pt idx="6">
                <c:v>FIN</c:v>
              </c:pt>
              <c:pt idx="7">
                <c:v>FRA</c:v>
              </c:pt>
              <c:pt idx="8">
                <c:v>DEU</c:v>
              </c:pt>
              <c:pt idx="9">
                <c:v>GRC</c:v>
              </c:pt>
              <c:pt idx="10">
                <c:v>HUN</c:v>
              </c:pt>
              <c:pt idx="11">
                <c:v>IRL</c:v>
              </c:pt>
              <c:pt idx="12">
                <c:v>ITA</c:v>
              </c:pt>
              <c:pt idx="13">
                <c:v>JPN</c:v>
              </c:pt>
              <c:pt idx="14">
                <c:v>LUX</c:v>
              </c:pt>
              <c:pt idx="15">
                <c:v>MEX</c:v>
              </c:pt>
              <c:pt idx="16">
                <c:v>NLD</c:v>
              </c:pt>
              <c:pt idx="17">
                <c:v>NZL</c:v>
              </c:pt>
              <c:pt idx="18">
                <c:v>NOR</c:v>
              </c:pt>
              <c:pt idx="19">
                <c:v>PRT</c:v>
              </c:pt>
              <c:pt idx="20">
                <c:v>ESP</c:v>
              </c:pt>
              <c:pt idx="21">
                <c:v>SWE</c:v>
              </c:pt>
              <c:pt idx="22">
                <c:v>CHE</c:v>
              </c:pt>
              <c:pt idx="23">
                <c:v>TUR</c:v>
              </c:pt>
              <c:pt idx="24">
                <c:v>GBR</c:v>
              </c:pt>
              <c:pt idx="25">
                <c:v>USA</c:v>
              </c:pt>
              <c:pt idx="27">
                <c:v>OECD-24</c:v>
              </c:pt>
            </c:strLit>
          </c:cat>
          <c:val>
            <c:numLit>
              <c:ptCount val="28"/>
              <c:pt idx="0">
                <c:v>0</c:v>
              </c:pt>
              <c:pt idx="1">
                <c:v>1.30268832966529</c:v>
              </c:pt>
              <c:pt idx="2">
                <c:v>-3.82358337404138</c:v>
              </c:pt>
              <c:pt idx="3">
                <c:v>-1.22906049616433</c:v>
              </c:pt>
              <c:pt idx="4">
                <c:v>1.08</c:v>
              </c:pt>
              <c:pt idx="5">
                <c:v>-1.3</c:v>
              </c:pt>
              <c:pt idx="6">
                <c:v>-0.191463618497614</c:v>
              </c:pt>
              <c:pt idx="7">
                <c:v>-0.699999999999999</c:v>
              </c:pt>
              <c:pt idx="8">
                <c:v>2.23124356525517</c:v>
              </c:pt>
              <c:pt idx="9">
                <c:v>0.410000000000002</c:v>
              </c:pt>
              <c:pt idx="10">
                <c:v>1.1</c:v>
              </c:pt>
              <c:pt idx="11">
                <c:v>0.449480834574457</c:v>
              </c:pt>
              <c:pt idx="12">
                <c:v>3.9</c:v>
              </c:pt>
              <c:pt idx="13">
                <c:v>1.7479861673809</c:v>
              </c:pt>
              <c:pt idx="14">
                <c:v>0.1</c:v>
              </c:pt>
              <c:pt idx="15">
                <c:v>1.00372309040627</c:v>
              </c:pt>
              <c:pt idx="16">
                <c:v>3.60060299754916</c:v>
              </c:pt>
              <c:pt idx="17">
                <c:v>2.2</c:v>
              </c:pt>
              <c:pt idx="18">
                <c:v>0.699999999999999</c:v>
              </c:pt>
              <c:pt idx="19">
                <c:v>0.772717294651187</c:v>
              </c:pt>
              <c:pt idx="20">
                <c:v>-2.26537928645653</c:v>
              </c:pt>
              <c:pt idx="21">
                <c:v>0.356701023428748</c:v>
              </c:pt>
              <c:pt idx="22">
                <c:v>0</c:v>
              </c:pt>
              <c:pt idx="23">
                <c:v>-0.249218777098414</c:v>
              </c:pt>
              <c:pt idx="24">
                <c:v>3.57894736842105</c:v>
              </c:pt>
              <c:pt idx="25">
                <c:v>-1.2197083</c:v>
              </c:pt>
              <c:pt idx="26">
                <c:v>0</c:v>
              </c:pt>
              <c:pt idx="27">
                <c:v>0.564819867461414</c:v>
              </c:pt>
            </c:numLit>
          </c:val>
        </c:ser>
        <c:gapWidth val="50"/>
        <c:axId val="47945146"/>
        <c:axId val="28853131"/>
      </c:barChart>
      <c:catAx>
        <c:axId val="479451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853131"/>
        <c:crosses val="autoZero"/>
        <c:auto val="1"/>
        <c:lblOffset val="100"/>
        <c:tickLblSkip val="1"/>
        <c:noMultiLvlLbl val="0"/>
      </c:catAx>
      <c:valAx>
        <c:axId val="28853131"/>
        <c:scaling>
          <c:orientation val="minMax"/>
          <c:min val="-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-0.002"/>
          <c:w val="0.92725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28"/>
              <c:pt idx="0">
                <c:v>0.984642720830949</c:v>
              </c:pt>
              <c:pt idx="1">
                <c:v>1.92943588562501</c:v>
              </c:pt>
              <c:pt idx="2">
                <c:v>-0.32981</c:v>
              </c:pt>
              <c:pt idx="3">
                <c:v>2.54468108</c:v>
              </c:pt>
              <c:pt idx="4">
                <c:v>-0.0199999999999992</c:v>
              </c:pt>
              <c:pt idx="5">
                <c:v>0.58</c:v>
              </c:pt>
              <c:pt idx="6">
                <c:v>2.42787191923191</c:v>
              </c:pt>
              <c:pt idx="7">
                <c:v>-0.4</c:v>
              </c:pt>
              <c:pt idx="8">
                <c:v>2.54</c:v>
              </c:pt>
              <c:pt idx="9">
                <c:v>-1.2366847647074</c:v>
              </c:pt>
              <c:pt idx="10">
                <c:v>-0.264072896541268</c:v>
              </c:pt>
              <c:pt idx="11">
                <c:v>4.36618023255756</c:v>
              </c:pt>
              <c:pt idx="12">
                <c:v>-2.8</c:v>
              </c:pt>
              <c:pt idx="13">
                <c:v>1.18435526125003</c:v>
              </c:pt>
              <c:pt idx="14">
                <c:v>2.6</c:v>
              </c:pt>
              <c:pt idx="15">
                <c:v>-3.28491260133517</c:v>
              </c:pt>
              <c:pt idx="16">
                <c:v>0.584777028597663</c:v>
              </c:pt>
              <c:pt idx="17">
                <c:v>2.4</c:v>
              </c:pt>
              <c:pt idx="18">
                <c:v>-0.299999999999999</c:v>
              </c:pt>
              <c:pt idx="19">
                <c:v>-0.928908041721188</c:v>
              </c:pt>
              <c:pt idx="20">
                <c:v>1.9</c:v>
              </c:pt>
              <c:pt idx="21">
                <c:v>1.65066561130436</c:v>
              </c:pt>
              <c:pt idx="22">
                <c:v>1.21032912</c:v>
              </c:pt>
              <c:pt idx="23">
                <c:v>1.38</c:v>
              </c:pt>
              <c:pt idx="24">
                <c:v>-1.50263157894737</c:v>
              </c:pt>
              <c:pt idx="25">
                <c:v>0.401981269999999</c:v>
              </c:pt>
              <c:pt idx="26">
                <c:v>0</c:v>
              </c:pt>
              <c:pt idx="27">
                <c:v>0.642622016888091</c:v>
              </c:pt>
            </c:numLit>
          </c:cat>
          <c:val>
            <c:numLit>
              <c:ptCount val="28"/>
              <c:pt idx="0">
                <c:v>0.984642720830949</c:v>
              </c:pt>
              <c:pt idx="1">
                <c:v>1.92943588562501</c:v>
              </c:pt>
              <c:pt idx="2">
                <c:v>-0.32981</c:v>
              </c:pt>
              <c:pt idx="3">
                <c:v>2.54468108</c:v>
              </c:pt>
              <c:pt idx="4">
                <c:v>-0.0199999999999992</c:v>
              </c:pt>
              <c:pt idx="5">
                <c:v>0.58</c:v>
              </c:pt>
              <c:pt idx="6">
                <c:v>2.42787191923191</c:v>
              </c:pt>
              <c:pt idx="7">
                <c:v>-0.4</c:v>
              </c:pt>
              <c:pt idx="8">
                <c:v>2.54</c:v>
              </c:pt>
              <c:pt idx="9">
                <c:v>-1.2366847647074</c:v>
              </c:pt>
              <c:pt idx="10">
                <c:v>-0.264072896541268</c:v>
              </c:pt>
              <c:pt idx="11">
                <c:v>4.36618023255756</c:v>
              </c:pt>
              <c:pt idx="12">
                <c:v>-2.8</c:v>
              </c:pt>
              <c:pt idx="13">
                <c:v>1.18435526125003</c:v>
              </c:pt>
              <c:pt idx="14">
                <c:v>2.6</c:v>
              </c:pt>
              <c:pt idx="15">
                <c:v>-3.28491260133517</c:v>
              </c:pt>
              <c:pt idx="16">
                <c:v>0.584777028597663</c:v>
              </c:pt>
              <c:pt idx="17">
                <c:v>2.4</c:v>
              </c:pt>
              <c:pt idx="18">
                <c:v>-0.299999999999999</c:v>
              </c:pt>
              <c:pt idx="19">
                <c:v>-0.928908041721188</c:v>
              </c:pt>
              <c:pt idx="20">
                <c:v>1.9</c:v>
              </c:pt>
              <c:pt idx="21">
                <c:v>1.65066561130436</c:v>
              </c:pt>
              <c:pt idx="22">
                <c:v>1.21032912</c:v>
              </c:pt>
              <c:pt idx="23">
                <c:v>1.38</c:v>
              </c:pt>
              <c:pt idx="24">
                <c:v>-1.50263157894737</c:v>
              </c:pt>
              <c:pt idx="25">
                <c:v>0.401981269999999</c:v>
              </c:pt>
              <c:pt idx="26">
                <c:v>0</c:v>
              </c:pt>
              <c:pt idx="27">
                <c:v>0.642622016888091</c:v>
              </c:pt>
            </c:numLit>
          </c:val>
        </c:ser>
        <c:gapWidth val="50"/>
        <c:axId val="58351588"/>
        <c:axId val="55402245"/>
      </c:barChart>
      <c:catAx>
        <c:axId val="58351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  <c:max val="5"/>
          <c:min val="-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88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8"/>
              <c:pt idx="0">
                <c:v>AUS</c:v>
              </c:pt>
              <c:pt idx="1">
                <c:v>AUT</c:v>
              </c:pt>
              <c:pt idx="2">
                <c:v>BEL</c:v>
              </c:pt>
              <c:pt idx="3">
                <c:v>CAN</c:v>
              </c:pt>
              <c:pt idx="4">
                <c:v>CZE</c:v>
              </c:pt>
              <c:pt idx="5">
                <c:v>DNK</c:v>
              </c:pt>
              <c:pt idx="6">
                <c:v>FIN</c:v>
              </c:pt>
              <c:pt idx="7">
                <c:v>FRA</c:v>
              </c:pt>
              <c:pt idx="8">
                <c:v>DEU</c:v>
              </c:pt>
              <c:pt idx="9">
                <c:v>GRC</c:v>
              </c:pt>
              <c:pt idx="10">
                <c:v>HUN</c:v>
              </c:pt>
              <c:pt idx="11">
                <c:v>IRL</c:v>
              </c:pt>
              <c:pt idx="12">
                <c:v>ITA</c:v>
              </c:pt>
              <c:pt idx="13">
                <c:v>JPN</c:v>
              </c:pt>
              <c:pt idx="14">
                <c:v>LUX</c:v>
              </c:pt>
              <c:pt idx="15">
                <c:v>MEX</c:v>
              </c:pt>
              <c:pt idx="16">
                <c:v>NLD</c:v>
              </c:pt>
              <c:pt idx="17">
                <c:v>NZL</c:v>
              </c:pt>
              <c:pt idx="18">
                <c:v>NOR</c:v>
              </c:pt>
              <c:pt idx="19">
                <c:v>PRT</c:v>
              </c:pt>
              <c:pt idx="20">
                <c:v>ESP</c:v>
              </c:pt>
              <c:pt idx="21">
                <c:v>SWE</c:v>
              </c:pt>
              <c:pt idx="22">
                <c:v>CHE</c:v>
              </c:pt>
              <c:pt idx="23">
                <c:v>TUR</c:v>
              </c:pt>
              <c:pt idx="24">
                <c:v>GBR</c:v>
              </c:pt>
              <c:pt idx="25">
                <c:v>USA</c:v>
              </c:pt>
              <c:pt idx="27">
                <c:v>OECD-24</c:v>
              </c:pt>
            </c:strLit>
          </c:cat>
          <c:val>
            <c:numLit>
              <c:ptCount val="28"/>
              <c:pt idx="0">
                <c:v>0</c:v>
              </c:pt>
              <c:pt idx="1">
                <c:v>3.2321242152903</c:v>
              </c:pt>
              <c:pt idx="2">
                <c:v>-4.15339337404138</c:v>
              </c:pt>
              <c:pt idx="3">
                <c:v>1.31562058383567</c:v>
              </c:pt>
              <c:pt idx="4">
                <c:v>1.06</c:v>
              </c:pt>
              <c:pt idx="5">
                <c:v>-0.72</c:v>
              </c:pt>
              <c:pt idx="6">
                <c:v>2.2364083007343</c:v>
              </c:pt>
              <c:pt idx="7">
                <c:v>-1.1</c:v>
              </c:pt>
              <c:pt idx="8">
                <c:v>4.77124356525517</c:v>
              </c:pt>
              <c:pt idx="9">
                <c:v>-0.826684764707397</c:v>
              </c:pt>
              <c:pt idx="10">
                <c:v>0.835927103458733</c:v>
              </c:pt>
              <c:pt idx="11">
                <c:v>4.81566106713202</c:v>
              </c:pt>
              <c:pt idx="12">
                <c:v>1.1</c:v>
              </c:pt>
              <c:pt idx="13">
                <c:v>2.93234142863092</c:v>
              </c:pt>
              <c:pt idx="14">
                <c:v>2.7</c:v>
              </c:pt>
              <c:pt idx="15">
                <c:v>-2.2811895109289</c:v>
              </c:pt>
              <c:pt idx="16">
                <c:v>4.18538002614683</c:v>
              </c:pt>
              <c:pt idx="17">
                <c:v>4.6</c:v>
              </c:pt>
              <c:pt idx="18">
                <c:v>0.4</c:v>
              </c:pt>
              <c:pt idx="19">
                <c:v>-0.156190747070001</c:v>
              </c:pt>
              <c:pt idx="20">
                <c:v>-0.36537928645653</c:v>
              </c:pt>
              <c:pt idx="21">
                <c:v>2.00736663473311</c:v>
              </c:pt>
              <c:pt idx="22">
                <c:v>0</c:v>
              </c:pt>
              <c:pt idx="23">
                <c:v>1.13078122290159</c:v>
              </c:pt>
              <c:pt idx="24">
                <c:v>2.07631578947369</c:v>
              </c:pt>
              <c:pt idx="25">
                <c:v>-0.817727030000001</c:v>
              </c:pt>
              <c:pt idx="26">
                <c:v>0</c:v>
              </c:pt>
              <c:pt idx="27">
                <c:v>1.2074418843495</c:v>
              </c:pt>
            </c:numLit>
          </c:val>
        </c:ser>
        <c:gapWidth val="50"/>
        <c:axId val="28858158"/>
        <c:axId val="58396831"/>
      </c:barChart>
      <c:catAx>
        <c:axId val="28858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  <c:max val="5"/>
          <c:min val="-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815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1225"/>
          <c:w val="0.937"/>
          <c:h val="0.91925"/>
        </c:manualLayout>
      </c:layout>
      <c:barChart>
        <c:barDir val="col"/>
        <c:grouping val="clustered"/>
        <c:varyColors val="0"/>
        <c:ser>
          <c:idx val="1"/>
          <c:order val="1"/>
          <c:tx>
            <c:v>Poverty rate (left-hand scale)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1"/>
              <c:pt idx="0">
                <c:v>DNK</c:v>
              </c:pt>
              <c:pt idx="1">
                <c:v>SWE</c:v>
              </c:pt>
              <c:pt idx="2">
                <c:v>CZE</c:v>
              </c:pt>
              <c:pt idx="3">
                <c:v>AUT</c:v>
              </c:pt>
              <c:pt idx="4">
                <c:v>NOR</c:v>
              </c:pt>
              <c:pt idx="5">
                <c:v>FRA</c:v>
              </c:pt>
              <c:pt idx="6">
                <c:v>ISL</c:v>
              </c:pt>
              <c:pt idx="7">
                <c:v>HUN</c:v>
              </c:pt>
              <c:pt idx="8">
                <c:v>FIN</c:v>
              </c:pt>
              <c:pt idx="9">
                <c:v>NLD</c:v>
              </c:pt>
              <c:pt idx="10">
                <c:v>LUX</c:v>
              </c:pt>
              <c:pt idx="11">
                <c:v>SVK</c:v>
              </c:pt>
              <c:pt idx="12">
                <c:v>GBR</c:v>
              </c:pt>
              <c:pt idx="13">
                <c:v>CHE</c:v>
              </c:pt>
              <c:pt idx="14">
                <c:v>BEL</c:v>
              </c:pt>
              <c:pt idx="15">
                <c:v>NZL</c:v>
              </c:pt>
              <c:pt idx="16">
                <c:v>DEU</c:v>
              </c:pt>
              <c:pt idx="17">
                <c:v>ITA</c:v>
              </c:pt>
              <c:pt idx="18">
                <c:v>CAN</c:v>
              </c:pt>
              <c:pt idx="19">
                <c:v>AUS</c:v>
              </c:pt>
              <c:pt idx="20">
                <c:v>GRC</c:v>
              </c:pt>
              <c:pt idx="21">
                <c:v>PRT</c:v>
              </c:pt>
              <c:pt idx="22">
                <c:v>ESP</c:v>
              </c:pt>
              <c:pt idx="23">
                <c:v>POL</c:v>
              </c:pt>
              <c:pt idx="24">
                <c:v>KOR</c:v>
              </c:pt>
              <c:pt idx="25">
                <c:v>IRL</c:v>
              </c:pt>
              <c:pt idx="26">
                <c:v>JPN</c:v>
              </c:pt>
              <c:pt idx="27">
                <c:v>USA</c:v>
              </c:pt>
              <c:pt idx="28">
                <c:v>TUR</c:v>
              </c:pt>
              <c:pt idx="29">
                <c:v>MEX</c:v>
              </c:pt>
              <c:pt idx="30">
                <c:v>OECD</c:v>
              </c:pt>
            </c:strLit>
          </c:cat>
          <c:val>
            <c:numLit>
              <c:ptCount val="31"/>
              <c:pt idx="0">
                <c:v>0.0528</c:v>
              </c:pt>
              <c:pt idx="1">
                <c:v>0.0534204955218372</c:v>
              </c:pt>
              <c:pt idx="2">
                <c:v>0.0583</c:v>
              </c:pt>
              <c:pt idx="3">
                <c:v>0.0661652862143791</c:v>
              </c:pt>
              <c:pt idx="4">
                <c:v>0.068</c:v>
              </c:pt>
              <c:pt idx="5">
                <c:v>0.0709144</c:v>
              </c:pt>
              <c:pt idx="6">
                <c:v>0.0711764</c:v>
              </c:pt>
              <c:pt idx="7">
                <c:v>0.0713592710345873</c:v>
              </c:pt>
              <c:pt idx="8">
                <c:v>0.0733</c:v>
              </c:pt>
              <c:pt idx="9">
                <c:v>0.0767346418002258</c:v>
              </c:pt>
              <c:pt idx="10">
                <c:v>0.081</c:v>
              </c:pt>
              <c:pt idx="11">
                <c:v>0.0812</c:v>
              </c:pt>
              <c:pt idx="12">
                <c:v>0.0825</c:v>
              </c:pt>
              <c:pt idx="13">
                <c:v>0.0869009232</c:v>
              </c:pt>
              <c:pt idx="14">
                <c:v>0.0879412</c:v>
              </c:pt>
              <c:pt idx="15">
                <c:v>0.108</c:v>
              </c:pt>
              <c:pt idx="16">
                <c:v>0.1104</c:v>
              </c:pt>
              <c:pt idx="17">
                <c:v>0.114</c:v>
              </c:pt>
              <c:pt idx="18">
                <c:v>0.1204834348</c:v>
              </c:pt>
              <c:pt idx="19">
                <c:v>0.123927460516887</c:v>
              </c:pt>
              <c:pt idx="20">
                <c:v>0.126133152352926</c:v>
              </c:pt>
              <c:pt idx="21">
                <c:v>0.128695639407947</c:v>
              </c:pt>
              <c:pt idx="22">
                <c:v>0.141</c:v>
              </c:pt>
              <c:pt idx="23">
                <c:v>0.146</c:v>
              </c:pt>
              <c:pt idx="24">
                <c:v>0.1478557725</c:v>
              </c:pt>
              <c:pt idx="25">
                <c:v>0.146</c:v>
              </c:pt>
              <c:pt idx="26">
                <c:v>0.14932406980141</c:v>
              </c:pt>
              <c:pt idx="27">
                <c:v>0.1713173904</c:v>
              </c:pt>
              <c:pt idx="28">
                <c:v>0.1753</c:v>
              </c:pt>
              <c:pt idx="29">
                <c:v>0.18420072530029</c:v>
              </c:pt>
              <c:pt idx="30">
                <c:v>0.10581167542835</c:v>
              </c:pt>
            </c:numLit>
          </c:val>
        </c:ser>
        <c:gapWidth val="80"/>
        <c:axId val="55809432"/>
        <c:axId val="32522841"/>
      </c:barChart>
      <c:lineChart>
        <c:grouping val="standard"/>
        <c:varyColors val="0"/>
        <c:ser>
          <c:idx val="0"/>
          <c:order val="0"/>
          <c:tx>
            <c:v>Poverty gap (right-hand scale)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1"/>
              <c:pt idx="0">
                <c:v>DNK</c:v>
              </c:pt>
              <c:pt idx="1">
                <c:v>SWE</c:v>
              </c:pt>
              <c:pt idx="2">
                <c:v>CZE</c:v>
              </c:pt>
              <c:pt idx="3">
                <c:v>AUT</c:v>
              </c:pt>
              <c:pt idx="4">
                <c:v>NOR</c:v>
              </c:pt>
              <c:pt idx="5">
                <c:v>FRA</c:v>
              </c:pt>
              <c:pt idx="6">
                <c:v>ISL</c:v>
              </c:pt>
              <c:pt idx="7">
                <c:v>HUN</c:v>
              </c:pt>
              <c:pt idx="8">
                <c:v>FIN</c:v>
              </c:pt>
              <c:pt idx="9">
                <c:v>NLD</c:v>
              </c:pt>
              <c:pt idx="10">
                <c:v>LUX</c:v>
              </c:pt>
              <c:pt idx="11">
                <c:v>SVK</c:v>
              </c:pt>
              <c:pt idx="12">
                <c:v>GBR</c:v>
              </c:pt>
              <c:pt idx="13">
                <c:v>CHE</c:v>
              </c:pt>
              <c:pt idx="14">
                <c:v>BEL</c:v>
              </c:pt>
              <c:pt idx="15">
                <c:v>NZL</c:v>
              </c:pt>
              <c:pt idx="16">
                <c:v>DEU</c:v>
              </c:pt>
              <c:pt idx="17">
                <c:v>ITA</c:v>
              </c:pt>
              <c:pt idx="18">
                <c:v>CAN</c:v>
              </c:pt>
              <c:pt idx="19">
                <c:v>AUS</c:v>
              </c:pt>
              <c:pt idx="20">
                <c:v>GRC</c:v>
              </c:pt>
              <c:pt idx="21">
                <c:v>PRT</c:v>
              </c:pt>
              <c:pt idx="22">
                <c:v>ESP</c:v>
              </c:pt>
              <c:pt idx="23">
                <c:v>POL</c:v>
              </c:pt>
              <c:pt idx="24">
                <c:v>KOR</c:v>
              </c:pt>
              <c:pt idx="25">
                <c:v>IRL</c:v>
              </c:pt>
              <c:pt idx="26">
                <c:v>JPN</c:v>
              </c:pt>
              <c:pt idx="27">
                <c:v>USA</c:v>
              </c:pt>
              <c:pt idx="28">
                <c:v>TUR</c:v>
              </c:pt>
              <c:pt idx="29">
                <c:v>MEX</c:v>
              </c:pt>
              <c:pt idx="30">
                <c:v>OECD</c:v>
              </c:pt>
            </c:strLit>
          </c:cat>
          <c:val>
            <c:numLit>
              <c:ptCount val="31"/>
              <c:pt idx="0">
                <c:v>0.2434</c:v>
              </c:pt>
              <c:pt idx="1">
                <c:v>0.247803367377152</c:v>
              </c:pt>
              <c:pt idx="2">
                <c:v>0.2364</c:v>
              </c:pt>
              <c:pt idx="3">
                <c:v>0.274216106687161</c:v>
              </c:pt>
              <c:pt idx="4">
                <c:v>0.294425506350841</c:v>
              </c:pt>
              <c:pt idx="5">
                <c:v>0.2443876</c:v>
              </c:pt>
              <c:pt idx="6">
                <c:v>0.3585009</c:v>
              </c:pt>
              <c:pt idx="7">
                <c:v>0.234</c:v>
              </c:pt>
              <c:pt idx="8">
                <c:v>0.20298</c:v>
              </c:pt>
              <c:pt idx="9">
                <c:v>0.209376151908593</c:v>
              </c:pt>
              <c:pt idx="10">
                <c:v>0.201</c:v>
              </c:pt>
              <c:pt idx="11">
                <c:v>0.2554</c:v>
              </c:pt>
              <c:pt idx="12">
                <c:v>0.2478</c:v>
              </c:pt>
              <c:pt idx="13">
                <c:v>0.3868142867</c:v>
              </c:pt>
              <c:pt idx="14">
                <c:v>0.203967295303262</c:v>
              </c:pt>
              <c:pt idx="15">
                <c:v>0.336</c:v>
              </c:pt>
              <c:pt idx="16">
                <c:v>0.2974</c:v>
              </c:pt>
              <c:pt idx="17">
                <c:v>0.332609</c:v>
              </c:pt>
              <c:pt idx="18">
                <c:v>0.244481875</c:v>
              </c:pt>
              <c:pt idx="19">
                <c:v>0.236216228747237</c:v>
              </c:pt>
              <c:pt idx="20">
                <c:v>0.267213073909302</c:v>
              </c:pt>
              <c:pt idx="21">
                <c:v>0.290309517870981</c:v>
              </c:pt>
              <c:pt idx="22">
                <c:v>0.32</c:v>
              </c:pt>
              <c:pt idx="23">
                <c:v>0.356</c:v>
              </c:pt>
              <c:pt idx="24">
                <c:v>0.3603064637</c:v>
              </c:pt>
              <c:pt idx="25">
                <c:v>0.2572997474</c:v>
              </c:pt>
              <c:pt idx="26">
                <c:v>0.347063263084405</c:v>
              </c:pt>
              <c:pt idx="27">
                <c:v>0.3832196063</c:v>
              </c:pt>
              <c:pt idx="28">
                <c:v>0.3287</c:v>
              </c:pt>
              <c:pt idx="29">
                <c:v>0.37937772239718</c:v>
              </c:pt>
              <c:pt idx="30">
                <c:v>0.28588892375787</c:v>
              </c:pt>
            </c:numLit>
          </c:val>
          <c:smooth val="0"/>
        </c:ser>
        <c:axId val="24270114"/>
        <c:axId val="17104435"/>
      </c:lineChart>
      <c:catAx>
        <c:axId val="5580943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0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9432"/>
        <c:crossesAt val="1"/>
        <c:crossBetween val="between"/>
        <c:dispUnits/>
        <c:majorUnit val="0.05"/>
      </c:valAx>
      <c:catAx>
        <c:axId val="24270114"/>
        <c:scaling>
          <c:orientation val="minMax"/>
        </c:scaling>
        <c:axPos val="b"/>
        <c:delete val="1"/>
        <c:majorTickMark val="out"/>
        <c:minorTickMark val="none"/>
        <c:tickLblPos val="none"/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  <c:max val="0.4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114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"/>
          <c:y val="0"/>
          <c:w val="0.650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12</xdr:col>
      <xdr:colOff>676275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1066800"/>
        <a:ext cx="88963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9525</xdr:rowOff>
    </xdr:from>
    <xdr:to>
      <xdr:col>5</xdr:col>
      <xdr:colOff>66675</xdr:colOff>
      <xdr:row>54</xdr:row>
      <xdr:rowOff>95250</xdr:rowOff>
    </xdr:to>
    <xdr:graphicFrame>
      <xdr:nvGraphicFramePr>
        <xdr:cNvPr id="2" name="Chart 5"/>
        <xdr:cNvGraphicFramePr/>
      </xdr:nvGraphicFramePr>
      <xdr:xfrm>
        <a:off x="714375" y="3686175"/>
        <a:ext cx="29241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495300</xdr:colOff>
      <xdr:row>24</xdr:row>
      <xdr:rowOff>28575</xdr:rowOff>
    </xdr:from>
    <xdr:to>
      <xdr:col>9</xdr:col>
      <xdr:colOff>0</xdr:colOff>
      <xdr:row>54</xdr:row>
      <xdr:rowOff>104775</xdr:rowOff>
    </xdr:to>
    <xdr:graphicFrame>
      <xdr:nvGraphicFramePr>
        <xdr:cNvPr id="3" name="Chart 6"/>
        <xdr:cNvGraphicFramePr/>
      </xdr:nvGraphicFramePr>
      <xdr:xfrm>
        <a:off x="3352800" y="3705225"/>
        <a:ext cx="27813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304800</xdr:colOff>
      <xdr:row>24</xdr:row>
      <xdr:rowOff>9525</xdr:rowOff>
    </xdr:from>
    <xdr:to>
      <xdr:col>12</xdr:col>
      <xdr:colOff>142875</xdr:colOff>
      <xdr:row>54</xdr:row>
      <xdr:rowOff>104775</xdr:rowOff>
    </xdr:to>
    <xdr:graphicFrame>
      <xdr:nvGraphicFramePr>
        <xdr:cNvPr id="4" name="Chart 7"/>
        <xdr:cNvGraphicFramePr/>
      </xdr:nvGraphicFramePr>
      <xdr:xfrm>
        <a:off x="6019800" y="3686175"/>
        <a:ext cx="23431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12</xdr:col>
      <xdr:colOff>676275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0" y="762000"/>
        <a:ext cx="89058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SAG\xlsx\en\812009011P1G03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APW94\SOPTABLE\ANNEXE\Restruct\ANX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EQ2_E"/>
      <sheetName val="Data_EQ2.1"/>
      <sheetName val="Data_EQ2.2"/>
    </sheetNames>
    <sheetDataSet>
      <sheetData sheetId="3">
        <row r="8">
          <cell r="K8" t="str">
            <v>Poverty rate (left-hand scale)</v>
          </cell>
          <cell r="L8" t="str">
            <v>Poverty gap (right-hand scale)</v>
          </cell>
        </row>
        <row r="10">
          <cell r="K10">
            <v>0.0528</v>
          </cell>
          <cell r="L10">
            <v>0.2434</v>
          </cell>
          <cell r="M10" t="str">
            <v>DNK</v>
          </cell>
        </row>
        <row r="11">
          <cell r="K11">
            <v>0.05342049552183716</v>
          </cell>
          <cell r="L11">
            <v>0.24780336737715203</v>
          </cell>
          <cell r="M11" t="str">
            <v>SWE</v>
          </cell>
        </row>
        <row r="12">
          <cell r="K12">
            <v>0.0583</v>
          </cell>
          <cell r="L12">
            <v>0.2364</v>
          </cell>
          <cell r="M12" t="str">
            <v>CZE</v>
          </cell>
        </row>
        <row r="13">
          <cell r="K13">
            <v>0.06616528621437907</v>
          </cell>
          <cell r="L13">
            <v>0.27421610668716095</v>
          </cell>
          <cell r="M13" t="str">
            <v>AUT</v>
          </cell>
        </row>
        <row r="14">
          <cell r="K14">
            <v>0.068</v>
          </cell>
          <cell r="L14">
            <v>0.294425506350841</v>
          </cell>
          <cell r="M14" t="str">
            <v>NOR</v>
          </cell>
        </row>
        <row r="15">
          <cell r="K15">
            <v>0.0709144</v>
          </cell>
          <cell r="L15">
            <v>0.2443876</v>
          </cell>
          <cell r="M15" t="str">
            <v>FRA</v>
          </cell>
        </row>
        <row r="16">
          <cell r="K16">
            <v>0.0711764</v>
          </cell>
          <cell r="L16">
            <v>0.3585009</v>
          </cell>
          <cell r="M16" t="str">
            <v>ISL</v>
          </cell>
        </row>
        <row r="17">
          <cell r="K17">
            <v>0.07135927103458733</v>
          </cell>
          <cell r="L17">
            <v>0.23399999999999999</v>
          </cell>
          <cell r="M17" t="str">
            <v>HUN</v>
          </cell>
        </row>
        <row r="18">
          <cell r="K18">
            <v>0.0733</v>
          </cell>
          <cell r="L18">
            <v>0.20298</v>
          </cell>
          <cell r="M18" t="str">
            <v>FIN</v>
          </cell>
        </row>
        <row r="19">
          <cell r="K19">
            <v>0.07673464180022577</v>
          </cell>
          <cell r="L19">
            <v>0.20937615190859268</v>
          </cell>
          <cell r="M19" t="str">
            <v>NLD</v>
          </cell>
        </row>
        <row r="20">
          <cell r="K20">
            <v>0.081</v>
          </cell>
          <cell r="L20">
            <v>0.201</v>
          </cell>
          <cell r="M20" t="str">
            <v>LUX</v>
          </cell>
        </row>
        <row r="21">
          <cell r="K21">
            <v>0.0812</v>
          </cell>
          <cell r="L21">
            <v>0.2554</v>
          </cell>
          <cell r="M21" t="str">
            <v>SVK</v>
          </cell>
        </row>
        <row r="22">
          <cell r="K22">
            <v>0.0825</v>
          </cell>
          <cell r="L22">
            <v>0.2478</v>
          </cell>
          <cell r="M22" t="str">
            <v>GBR</v>
          </cell>
        </row>
        <row r="23">
          <cell r="K23">
            <v>0.0869009232</v>
          </cell>
          <cell r="L23">
            <v>0.3868142867</v>
          </cell>
          <cell r="M23" t="str">
            <v>CHE</v>
          </cell>
        </row>
        <row r="24">
          <cell r="K24">
            <v>0.0879412</v>
          </cell>
          <cell r="L24">
            <v>0.20396729530326238</v>
          </cell>
          <cell r="M24" t="str">
            <v>BEL</v>
          </cell>
        </row>
        <row r="25">
          <cell r="K25">
            <v>0.108</v>
          </cell>
          <cell r="L25">
            <v>0.336</v>
          </cell>
          <cell r="M25" t="str">
            <v>NZL</v>
          </cell>
        </row>
        <row r="26">
          <cell r="K26">
            <v>0.1104</v>
          </cell>
          <cell r="L26">
            <v>0.2974</v>
          </cell>
          <cell r="M26" t="str">
            <v>DEU</v>
          </cell>
        </row>
        <row r="27">
          <cell r="K27">
            <v>0.114</v>
          </cell>
          <cell r="L27">
            <v>0.332609</v>
          </cell>
          <cell r="M27" t="str">
            <v>ITA</v>
          </cell>
        </row>
        <row r="28">
          <cell r="K28">
            <v>0.1204834348</v>
          </cell>
          <cell r="L28">
            <v>0.244481875</v>
          </cell>
          <cell r="M28" t="str">
            <v>CAN</v>
          </cell>
        </row>
        <row r="29">
          <cell r="K29">
            <v>0.12392746051688747</v>
          </cell>
          <cell r="L29">
            <v>0.23621622874723716</v>
          </cell>
          <cell r="M29" t="str">
            <v>AUS</v>
          </cell>
        </row>
        <row r="30">
          <cell r="K30">
            <v>0.12613315235292602</v>
          </cell>
          <cell r="L30">
            <v>0.26721307390930155</v>
          </cell>
          <cell r="M30" t="str">
            <v>GRC</v>
          </cell>
        </row>
        <row r="31">
          <cell r="K31">
            <v>0.1286956394079471</v>
          </cell>
          <cell r="L31">
            <v>0.2903095178709814</v>
          </cell>
          <cell r="M31" t="str">
            <v>PRT</v>
          </cell>
        </row>
        <row r="32">
          <cell r="K32">
            <v>0.141</v>
          </cell>
          <cell r="L32">
            <v>0.32</v>
          </cell>
          <cell r="M32" t="str">
            <v>ESP</v>
          </cell>
        </row>
        <row r="33">
          <cell r="K33">
            <v>0.146</v>
          </cell>
          <cell r="L33">
            <v>0.35600000000000004</v>
          </cell>
          <cell r="M33" t="str">
            <v>POL</v>
          </cell>
        </row>
        <row r="34">
          <cell r="K34">
            <v>0.1478557725</v>
          </cell>
          <cell r="L34">
            <v>0.3603064637</v>
          </cell>
          <cell r="M34" t="str">
            <v>KOR</v>
          </cell>
        </row>
        <row r="35">
          <cell r="K35">
            <v>0.146</v>
          </cell>
          <cell r="L35">
            <v>0.2572997474</v>
          </cell>
          <cell r="M35" t="str">
            <v>IRL</v>
          </cell>
        </row>
        <row r="36">
          <cell r="K36">
            <v>0.14932406980140983</v>
          </cell>
          <cell r="L36">
            <v>0.3470632630844046</v>
          </cell>
          <cell r="M36" t="str">
            <v>JPN</v>
          </cell>
        </row>
        <row r="37">
          <cell r="K37">
            <v>0.1713173904</v>
          </cell>
          <cell r="L37">
            <v>0.3832196063</v>
          </cell>
          <cell r="M37" t="str">
            <v>USA</v>
          </cell>
        </row>
        <row r="38">
          <cell r="K38">
            <v>0.1753</v>
          </cell>
          <cell r="L38">
            <v>0.3287</v>
          </cell>
          <cell r="M38" t="str">
            <v>TUR</v>
          </cell>
        </row>
        <row r="39">
          <cell r="K39">
            <v>0.1842007253002902</v>
          </cell>
          <cell r="L39">
            <v>0.37937772239717954</v>
          </cell>
          <cell r="M39" t="str">
            <v>MEX</v>
          </cell>
        </row>
        <row r="40">
          <cell r="K40">
            <v>0.10581167542834966</v>
          </cell>
          <cell r="L40">
            <v>0.28588892375787045</v>
          </cell>
          <cell r="M40" t="str">
            <v>OECD</v>
          </cell>
        </row>
      </sheetData>
      <sheetData sheetId="4">
        <row r="11">
          <cell r="M11" t="str">
            <v>AUS</v>
          </cell>
          <cell r="O11">
            <v>0.9846427208309485</v>
          </cell>
        </row>
        <row r="12">
          <cell r="M12" t="str">
            <v>AUT</v>
          </cell>
          <cell r="N12">
            <v>1.3026883296652934</v>
          </cell>
          <cell r="O12">
            <v>1.9294358856250082</v>
          </cell>
          <cell r="Q12">
            <v>3.232124215290302</v>
          </cell>
        </row>
        <row r="13">
          <cell r="M13" t="str">
            <v>BEL</v>
          </cell>
          <cell r="N13">
            <v>-3.823583374041384</v>
          </cell>
          <cell r="O13">
            <v>-0.3298099999999998</v>
          </cell>
          <cell r="Q13">
            <v>-4.153393374041384</v>
          </cell>
        </row>
        <row r="14">
          <cell r="M14" t="str">
            <v>CAN</v>
          </cell>
          <cell r="N14">
            <v>-1.2290604961643317</v>
          </cell>
          <cell r="O14">
            <v>2.5446810799999997</v>
          </cell>
          <cell r="Q14">
            <v>1.315620583835668</v>
          </cell>
        </row>
        <row r="15">
          <cell r="M15" t="str">
            <v>CZE</v>
          </cell>
          <cell r="N15">
            <v>1.0799999999999996</v>
          </cell>
          <cell r="O15">
            <v>-0.019999999999999185</v>
          </cell>
          <cell r="Q15">
            <v>1.0600000000000005</v>
          </cell>
        </row>
        <row r="16">
          <cell r="M16" t="str">
            <v>DNK</v>
          </cell>
          <cell r="N16">
            <v>-1.2999999999999998</v>
          </cell>
          <cell r="O16">
            <v>0.58</v>
          </cell>
          <cell r="Q16">
            <v>-0.7199999999999999</v>
          </cell>
        </row>
        <row r="17">
          <cell r="M17" t="str">
            <v>FIN</v>
          </cell>
          <cell r="N17">
            <v>-0.1914636184976136</v>
          </cell>
          <cell r="O17">
            <v>2.4278719192319116</v>
          </cell>
          <cell r="Q17">
            <v>2.236408300734298</v>
          </cell>
        </row>
        <row r="18">
          <cell r="M18" t="str">
            <v>FRA</v>
          </cell>
          <cell r="N18">
            <v>-0.6999999999999993</v>
          </cell>
          <cell r="O18">
            <v>-0.40000000000000036</v>
          </cell>
          <cell r="Q18">
            <v>-1.0999999999999996</v>
          </cell>
        </row>
        <row r="19">
          <cell r="M19" t="str">
            <v>DEU</v>
          </cell>
          <cell r="N19">
            <v>2.2312435652551725</v>
          </cell>
          <cell r="O19">
            <v>2.539999999999999</v>
          </cell>
          <cell r="Q19">
            <v>4.771243565255172</v>
          </cell>
        </row>
        <row r="20">
          <cell r="M20" t="str">
            <v>GRC</v>
          </cell>
          <cell r="N20">
            <v>0.41000000000000203</v>
          </cell>
          <cell r="O20">
            <v>-1.236684764707399</v>
          </cell>
          <cell r="Q20">
            <v>-0.826684764707397</v>
          </cell>
        </row>
        <row r="21">
          <cell r="M21" t="str">
            <v>HUN</v>
          </cell>
          <cell r="N21">
            <v>1.100000000000001</v>
          </cell>
          <cell r="O21">
            <v>-0.26407289654126753</v>
          </cell>
          <cell r="Q21">
            <v>0.8359271034587334</v>
          </cell>
        </row>
        <row r="22">
          <cell r="M22" t="str">
            <v>IRL</v>
          </cell>
          <cell r="N22">
            <v>0.4494808345744575</v>
          </cell>
          <cell r="O22">
            <v>4.366180232557563</v>
          </cell>
          <cell r="Q22">
            <v>4.815661067132021</v>
          </cell>
        </row>
        <row r="23">
          <cell r="M23" t="str">
            <v>ITA</v>
          </cell>
          <cell r="N23">
            <v>3.8999999999999977</v>
          </cell>
          <cell r="O23">
            <v>-2.7999999999999985</v>
          </cell>
          <cell r="Q23">
            <v>1.0999999999999992</v>
          </cell>
        </row>
        <row r="24">
          <cell r="M24" t="str">
            <v>JPN</v>
          </cell>
          <cell r="N24">
            <v>1.7479861673808994</v>
          </cell>
          <cell r="O24">
            <v>1.1843552612500252</v>
          </cell>
          <cell r="Q24">
            <v>2.9323414286309246</v>
          </cell>
        </row>
        <row r="25">
          <cell r="M25" t="str">
            <v>LUX</v>
          </cell>
          <cell r="N25">
            <v>0.10000000000000009</v>
          </cell>
          <cell r="O25">
            <v>2.6</v>
          </cell>
          <cell r="Q25">
            <v>2.7</v>
          </cell>
        </row>
        <row r="26">
          <cell r="M26" t="str">
            <v>MEX</v>
          </cell>
          <cell r="N26">
            <v>1.0037230904062695</v>
          </cell>
          <cell r="O26">
            <v>-3.2849126013351744</v>
          </cell>
          <cell r="Q26">
            <v>-2.281189510928905</v>
          </cell>
        </row>
        <row r="27">
          <cell r="M27" t="str">
            <v>NLD</v>
          </cell>
          <cell r="N27">
            <v>3.6006029975491627</v>
          </cell>
          <cell r="O27">
            <v>0.5847770285976633</v>
          </cell>
          <cell r="Q27">
            <v>4.185380026146826</v>
          </cell>
        </row>
        <row r="28">
          <cell r="M28" t="str">
            <v>NZL</v>
          </cell>
          <cell r="N28">
            <v>2.2000000000000006</v>
          </cell>
          <cell r="O28">
            <v>2.3999999999999995</v>
          </cell>
          <cell r="Q28">
            <v>4.6</v>
          </cell>
        </row>
        <row r="29">
          <cell r="M29" t="str">
            <v>NOR</v>
          </cell>
          <cell r="N29">
            <v>0.6999999999999993</v>
          </cell>
          <cell r="O29">
            <v>-0.2999999999999989</v>
          </cell>
          <cell r="Q29">
            <v>0.4000000000000004</v>
          </cell>
        </row>
        <row r="30">
          <cell r="M30" t="str">
            <v>PRT</v>
          </cell>
          <cell r="N30">
            <v>0.7727172946511873</v>
          </cell>
          <cell r="O30">
            <v>-0.9289080417211881</v>
          </cell>
          <cell r="Q30">
            <v>-0.1561907470700008</v>
          </cell>
        </row>
        <row r="31">
          <cell r="M31" t="str">
            <v>ESP</v>
          </cell>
          <cell r="N31">
            <v>-2.265379286456527</v>
          </cell>
          <cell r="O31">
            <v>1.8999999999999975</v>
          </cell>
          <cell r="Q31">
            <v>-0.36537928645652973</v>
          </cell>
        </row>
        <row r="32">
          <cell r="M32" t="str">
            <v>SWE</v>
          </cell>
          <cell r="N32">
            <v>0.3567010234287481</v>
          </cell>
          <cell r="O32">
            <v>1.6506656113043583</v>
          </cell>
          <cell r="Q32">
            <v>2.0073666347331063</v>
          </cell>
        </row>
        <row r="33">
          <cell r="M33" t="str">
            <v>CHE</v>
          </cell>
          <cell r="O33">
            <v>1.210329119999999</v>
          </cell>
        </row>
        <row r="34">
          <cell r="M34" t="str">
            <v>TUR</v>
          </cell>
          <cell r="N34">
            <v>-0.24921877709841445</v>
          </cell>
          <cell r="O34">
            <v>1.3800000000000034</v>
          </cell>
          <cell r="Q34">
            <v>1.130781222901589</v>
          </cell>
        </row>
        <row r="35">
          <cell r="M35" t="str">
            <v>GBR</v>
          </cell>
          <cell r="N35">
            <v>3.5789473684210518</v>
          </cell>
          <cell r="O35">
            <v>-1.5026315789473665</v>
          </cell>
          <cell r="Q35">
            <v>2.0763157894736852</v>
          </cell>
        </row>
        <row r="36">
          <cell r="M36" t="str">
            <v>USA</v>
          </cell>
          <cell r="N36">
            <v>-1.2197082999999997</v>
          </cell>
          <cell r="O36">
            <v>0.4019812699999986</v>
          </cell>
          <cell r="Q36">
            <v>-0.8177270300000011</v>
          </cell>
        </row>
        <row r="38">
          <cell r="M38" t="str">
            <v>OECD-24</v>
          </cell>
          <cell r="N38">
            <v>0.5648198674614135</v>
          </cell>
          <cell r="O38">
            <v>0.6426220168880905</v>
          </cell>
          <cell r="Q38">
            <v>1.207441884349504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9383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60"/>
  <sheetViews>
    <sheetView zoomScalePageLayoutView="0" workbookViewId="0" topLeftCell="A1">
      <selection activeCell="A1" sqref="A1:A2"/>
    </sheetView>
  </sheetViews>
  <sheetFormatPr defaultColWidth="9.00390625" defaultRowHeight="12"/>
  <cols>
    <col min="1" max="8" width="9.375" style="2" customWidth="1"/>
    <col min="9" max="9" width="5.50390625" style="2" customWidth="1"/>
    <col min="10" max="10" width="9.375" style="2" customWidth="1"/>
    <col min="14" max="14" width="9.375" style="2" customWidth="1"/>
  </cols>
  <sheetData>
    <row r="1" ht="12">
      <c r="A1" s="1" t="s">
        <v>0</v>
      </c>
    </row>
    <row r="2" ht="12">
      <c r="A2" s="3"/>
    </row>
    <row r="3" ht="12">
      <c r="A3" s="3" t="s">
        <v>1</v>
      </c>
    </row>
    <row r="4" spans="1:14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2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3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12.7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</row>
    <row r="25" spans="1:14" ht="12">
      <c r="A25" s="7" t="s">
        <v>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ht="12.75" customHeight="1">
      <c r="A27" s="14"/>
      <c r="B27" s="15" t="s">
        <v>6</v>
      </c>
      <c r="C27" s="15"/>
      <c r="D27" s="15"/>
      <c r="E27" s="15"/>
      <c r="F27" s="15" t="s">
        <v>7</v>
      </c>
      <c r="G27" s="15"/>
      <c r="H27" s="15"/>
      <c r="I27" s="14"/>
      <c r="J27" s="16" t="s">
        <v>8</v>
      </c>
      <c r="K27" s="16"/>
      <c r="L27" s="16"/>
      <c r="M27" s="17"/>
      <c r="N27" s="18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3" ht="12.75">
      <c r="A30" s="12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9" t="s">
        <v>9</v>
      </c>
    </row>
    <row r="31" spans="1:13" ht="12.75">
      <c r="A31" s="12" t="s">
        <v>10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9" t="s">
        <v>10</v>
      </c>
    </row>
    <row r="32" spans="1:13" ht="12.75">
      <c r="A32" s="12" t="s">
        <v>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9" t="s">
        <v>11</v>
      </c>
    </row>
    <row r="33" spans="1:13" ht="12.75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9" t="s">
        <v>12</v>
      </c>
    </row>
    <row r="34" spans="1:13" ht="12.75">
      <c r="A34" s="12" t="s">
        <v>13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9" t="s">
        <v>13</v>
      </c>
    </row>
    <row r="35" spans="1:13" ht="12.75">
      <c r="A35" s="12" t="s">
        <v>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9" t="s">
        <v>14</v>
      </c>
    </row>
    <row r="36" spans="1:13" ht="12.75">
      <c r="A36" s="12" t="s">
        <v>15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9" t="s">
        <v>15</v>
      </c>
    </row>
    <row r="37" spans="1:13" ht="12.75">
      <c r="A37" s="12" t="s">
        <v>16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9" t="s">
        <v>16</v>
      </c>
    </row>
    <row r="38" spans="1:13" ht="12.75">
      <c r="A38" s="12" t="s">
        <v>17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9" t="s">
        <v>17</v>
      </c>
    </row>
    <row r="39" spans="1:13" ht="12.75">
      <c r="A39" s="12" t="s">
        <v>18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 t="s">
        <v>18</v>
      </c>
    </row>
    <row r="40" spans="1:13" ht="12.75">
      <c r="A40" s="12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9" t="s">
        <v>19</v>
      </c>
    </row>
    <row r="41" spans="1:13" ht="12.75">
      <c r="A41" s="12" t="s">
        <v>20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9" t="s">
        <v>20</v>
      </c>
    </row>
    <row r="42" spans="1:13" ht="12.75">
      <c r="A42" s="12" t="s">
        <v>21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9" t="s">
        <v>21</v>
      </c>
    </row>
    <row r="43" spans="1:13" ht="12.75">
      <c r="A43" s="12" t="s">
        <v>22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9" t="s">
        <v>22</v>
      </c>
    </row>
    <row r="44" spans="1:13" ht="12.75">
      <c r="A44" s="12" t="s">
        <v>23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9" t="s">
        <v>23</v>
      </c>
    </row>
    <row r="45" spans="1:13" ht="12.75">
      <c r="A45" s="12" t="s">
        <v>24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9" t="s">
        <v>24</v>
      </c>
    </row>
    <row r="46" spans="1:13" ht="12.75">
      <c r="A46" s="12" t="s">
        <v>25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9" t="s">
        <v>25</v>
      </c>
    </row>
    <row r="47" spans="1:13" ht="12.75">
      <c r="A47" s="12" t="s">
        <v>26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9" t="s">
        <v>26</v>
      </c>
    </row>
    <row r="48" spans="1:13" ht="12.75">
      <c r="A48" s="12" t="s">
        <v>27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9" t="s">
        <v>27</v>
      </c>
    </row>
    <row r="49" spans="1:13" ht="12.75">
      <c r="A49" s="12" t="s">
        <v>28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9" t="s">
        <v>28</v>
      </c>
    </row>
    <row r="50" spans="1:13" ht="12.75">
      <c r="A50" s="12" t="s">
        <v>29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9" t="s">
        <v>29</v>
      </c>
    </row>
    <row r="51" spans="1:13" ht="12.75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9" t="s">
        <v>30</v>
      </c>
    </row>
    <row r="52" spans="1:13" ht="12.75">
      <c r="A52" s="12" t="s">
        <v>31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9" t="s">
        <v>31</v>
      </c>
    </row>
    <row r="53" spans="1:13" ht="12.75">
      <c r="A53" s="12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9" t="s">
        <v>32</v>
      </c>
    </row>
    <row r="54" spans="1:13" ht="12.75">
      <c r="A54" s="12" t="s">
        <v>33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9" t="s">
        <v>33</v>
      </c>
    </row>
    <row r="55" spans="1:13" ht="12.75">
      <c r="A55" s="12" t="s">
        <v>34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9" t="s">
        <v>34</v>
      </c>
    </row>
    <row r="56" spans="1:1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9"/>
    </row>
    <row r="57" spans="1:13" ht="12.75">
      <c r="A57" s="20" t="s">
        <v>35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 t="s">
        <v>35</v>
      </c>
    </row>
    <row r="58" spans="1:14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22"/>
    </row>
    <row r="59" spans="1:14" ht="93" customHeight="1">
      <c r="A59" s="23" t="s">
        <v>36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pans="1:13" ht="12.75">
      <c r="A60" s="25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</sheetData>
  <sheetProtection/>
  <mergeCells count="9">
    <mergeCell ref="A59:M59"/>
    <mergeCell ref="A60:M60"/>
    <mergeCell ref="A5:M5"/>
    <mergeCell ref="A6:M6"/>
    <mergeCell ref="A24:M24"/>
    <mergeCell ref="A25:M25"/>
    <mergeCell ref="B27:E27"/>
    <mergeCell ref="F27:H27"/>
    <mergeCell ref="J27:L27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3"/>
  <headerFooter alignWithMargins="0">
    <oddFooter>&amp;R&amp;"Times,Italic"OECD,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X7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"/>
  <cols>
    <col min="1" max="1" width="7.125" style="27" bestFit="1" customWidth="1"/>
    <col min="2" max="2" width="18.875" style="27" hidden="1" customWidth="1"/>
    <col min="3" max="3" width="11.125" style="27" customWidth="1"/>
    <col min="4" max="9" width="9.375" style="27" customWidth="1"/>
    <col min="10" max="10" width="8.375" style="27" customWidth="1"/>
    <col min="11" max="11" width="18.375" style="28" bestFit="1" customWidth="1"/>
    <col min="12" max="12" width="40.375" style="28" bestFit="1" customWidth="1"/>
    <col min="13" max="18" width="9.375" style="27" customWidth="1"/>
    <col min="19" max="16384" width="9.375" style="29" customWidth="1"/>
  </cols>
  <sheetData>
    <row r="1" ht="12.75">
      <c r="A1" s="26" t="s">
        <v>0</v>
      </c>
    </row>
    <row r="2" ht="12.75">
      <c r="A2" s="30"/>
    </row>
    <row r="3" ht="12.75">
      <c r="A3" s="30" t="s">
        <v>1</v>
      </c>
    </row>
    <row r="4" spans="1:12" ht="25.5">
      <c r="A4" s="27" t="s">
        <v>38</v>
      </c>
      <c r="C4" s="31" t="s">
        <v>39</v>
      </c>
      <c r="D4" s="31"/>
      <c r="E4" s="31"/>
      <c r="F4" s="31"/>
      <c r="G4" s="31"/>
      <c r="H4" s="31"/>
      <c r="I4" s="32"/>
      <c r="K4" s="33" t="s">
        <v>40</v>
      </c>
      <c r="L4" s="33" t="s">
        <v>41</v>
      </c>
    </row>
    <row r="5" spans="3:12" ht="38.25">
      <c r="C5" s="31" t="s">
        <v>42</v>
      </c>
      <c r="D5" s="31"/>
      <c r="E5" s="31"/>
      <c r="F5" s="31"/>
      <c r="G5" s="31"/>
      <c r="H5" s="31"/>
      <c r="I5" s="34"/>
      <c r="K5" s="33" t="s">
        <v>43</v>
      </c>
      <c r="L5" s="33" t="s">
        <v>44</v>
      </c>
    </row>
    <row r="6" spans="4:154" ht="24.75" customHeight="1">
      <c r="D6" s="35">
        <v>0.4</v>
      </c>
      <c r="E6" s="35">
        <v>0.5</v>
      </c>
      <c r="F6" s="35">
        <v>0.6</v>
      </c>
      <c r="G6" s="27" t="s">
        <v>45</v>
      </c>
      <c r="H6" s="36"/>
      <c r="K6" s="37"/>
      <c r="L6" s="37"/>
      <c r="M6" s="36"/>
      <c r="N6" s="36"/>
      <c r="O6" s="36"/>
      <c r="P6" s="36"/>
      <c r="Q6" s="36"/>
      <c r="R6" s="36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</row>
    <row r="7" spans="1:18" s="45" customFormat="1" ht="12.75">
      <c r="A7" s="39"/>
      <c r="B7" s="40"/>
      <c r="C7" s="41"/>
      <c r="D7" s="42"/>
      <c r="E7" s="42"/>
      <c r="F7" s="42"/>
      <c r="G7" s="27"/>
      <c r="H7" s="39"/>
      <c r="I7" s="39"/>
      <c r="J7" s="43"/>
      <c r="K7" s="44">
        <v>100</v>
      </c>
      <c r="L7" s="44"/>
      <c r="M7" s="42"/>
      <c r="N7" s="39"/>
      <c r="O7" s="39"/>
      <c r="P7" s="39"/>
      <c r="Q7" s="39"/>
      <c r="R7" s="39"/>
    </row>
    <row r="8" spans="2:12" ht="12.75">
      <c r="B8" s="46"/>
      <c r="C8" s="47"/>
      <c r="D8" s="35">
        <v>0.4</v>
      </c>
      <c r="E8" s="35">
        <v>0.5</v>
      </c>
      <c r="F8" s="35">
        <v>0.6</v>
      </c>
      <c r="H8" s="27" t="s">
        <v>46</v>
      </c>
      <c r="I8" s="27" t="s">
        <v>47</v>
      </c>
      <c r="J8" s="48"/>
      <c r="K8" s="49" t="s">
        <v>48</v>
      </c>
      <c r="L8" s="28" t="s">
        <v>49</v>
      </c>
    </row>
    <row r="9" spans="2:12" ht="12.75">
      <c r="B9" s="46"/>
      <c r="C9" s="47"/>
      <c r="D9" s="35"/>
      <c r="E9" s="35"/>
      <c r="F9" s="35"/>
      <c r="J9" s="48"/>
      <c r="K9" s="49" t="s">
        <v>50</v>
      </c>
      <c r="L9" s="28" t="s">
        <v>51</v>
      </c>
    </row>
    <row r="10" spans="3:14" ht="12.75">
      <c r="C10" s="47" t="s">
        <v>14</v>
      </c>
      <c r="D10" s="48">
        <v>0.021</v>
      </c>
      <c r="E10" s="48">
        <v>0.0528</v>
      </c>
      <c r="F10" s="48">
        <v>0.1231</v>
      </c>
      <c r="G10" s="48">
        <f aca="true" t="shared" si="0" ref="G10:G40">+D10</f>
        <v>0.021</v>
      </c>
      <c r="H10" s="48">
        <f aca="true" t="shared" si="1" ref="H10:I40">+E10-D10</f>
        <v>0.031799999999999995</v>
      </c>
      <c r="I10" s="48">
        <f t="shared" si="1"/>
        <v>0.0703</v>
      </c>
      <c r="K10" s="50">
        <v>0.0528</v>
      </c>
      <c r="L10" s="50">
        <v>0.2434</v>
      </c>
      <c r="M10" s="47" t="s">
        <v>14</v>
      </c>
      <c r="N10" s="47" t="s">
        <v>14</v>
      </c>
    </row>
    <row r="11" spans="3:14" ht="12.75">
      <c r="C11" s="47" t="s">
        <v>30</v>
      </c>
      <c r="D11" s="48">
        <v>0.024506892103648672</v>
      </c>
      <c r="E11" s="48">
        <v>0.05342049552183716</v>
      </c>
      <c r="F11" s="48">
        <v>0.11352625452227945</v>
      </c>
      <c r="G11" s="48">
        <f t="shared" si="0"/>
        <v>0.024506892103648672</v>
      </c>
      <c r="H11" s="48">
        <f t="shared" si="1"/>
        <v>0.02891360341818849</v>
      </c>
      <c r="I11" s="48">
        <f t="shared" si="1"/>
        <v>0.06010575900044229</v>
      </c>
      <c r="K11" s="50">
        <v>0.05342049552183716</v>
      </c>
      <c r="L11" s="50">
        <v>0.24780336737715203</v>
      </c>
      <c r="M11" s="47" t="s">
        <v>30</v>
      </c>
      <c r="N11" s="47" t="s">
        <v>30</v>
      </c>
    </row>
    <row r="12" spans="3:14" ht="12.75">
      <c r="C12" s="47" t="s">
        <v>13</v>
      </c>
      <c r="D12" s="48">
        <v>0.0303</v>
      </c>
      <c r="E12" s="48">
        <v>0.0583</v>
      </c>
      <c r="F12" s="48">
        <v>0.1149</v>
      </c>
      <c r="G12" s="48">
        <f t="shared" si="0"/>
        <v>0.0303</v>
      </c>
      <c r="H12" s="48">
        <f t="shared" si="1"/>
        <v>0.027999999999999997</v>
      </c>
      <c r="I12" s="48">
        <f t="shared" si="1"/>
        <v>0.056600000000000004</v>
      </c>
      <c r="K12" s="50">
        <v>0.0583</v>
      </c>
      <c r="L12" s="50">
        <v>0.2364</v>
      </c>
      <c r="M12" s="47" t="s">
        <v>13</v>
      </c>
      <c r="N12" s="47" t="s">
        <v>13</v>
      </c>
    </row>
    <row r="13" spans="3:14" ht="12.75">
      <c r="C13" s="51" t="s">
        <v>10</v>
      </c>
      <c r="D13" s="48">
        <v>0.03356241144452035</v>
      </c>
      <c r="E13" s="48">
        <v>0.06616528621437907</v>
      </c>
      <c r="F13" s="48">
        <v>0.1335882140073373</v>
      </c>
      <c r="G13" s="48">
        <f t="shared" si="0"/>
        <v>0.03356241144452035</v>
      </c>
      <c r="H13" s="48">
        <f t="shared" si="1"/>
        <v>0.03260287476985872</v>
      </c>
      <c r="I13" s="48">
        <f t="shared" si="1"/>
        <v>0.06742292779295823</v>
      </c>
      <c r="K13" s="50">
        <v>0.06616528621437907</v>
      </c>
      <c r="L13" s="50">
        <v>0.27421610668716095</v>
      </c>
      <c r="M13" s="47" t="s">
        <v>10</v>
      </c>
      <c r="N13" s="47" t="s">
        <v>10</v>
      </c>
    </row>
    <row r="14" spans="3:14" ht="12.75">
      <c r="C14" s="47" t="s">
        <v>27</v>
      </c>
      <c r="D14" s="48">
        <v>0.035</v>
      </c>
      <c r="E14" s="48">
        <v>0.068</v>
      </c>
      <c r="F14" s="48">
        <v>0.124</v>
      </c>
      <c r="G14" s="48">
        <f t="shared" si="0"/>
        <v>0.035</v>
      </c>
      <c r="H14" s="48">
        <f t="shared" si="1"/>
        <v>0.033</v>
      </c>
      <c r="I14" s="48">
        <f t="shared" si="1"/>
        <v>0.055999999999999994</v>
      </c>
      <c r="K14" s="50">
        <v>0.068</v>
      </c>
      <c r="L14" s="50">
        <v>0.294425506350841</v>
      </c>
      <c r="M14" s="47" t="s">
        <v>27</v>
      </c>
      <c r="N14" s="47" t="s">
        <v>27</v>
      </c>
    </row>
    <row r="15" spans="3:14" ht="12.75">
      <c r="C15" s="47" t="s">
        <v>16</v>
      </c>
      <c r="D15" s="48">
        <v>0.0279315</v>
      </c>
      <c r="E15" s="48">
        <v>0.0709144</v>
      </c>
      <c r="F15" s="48">
        <v>0.1405526</v>
      </c>
      <c r="G15" s="48">
        <f t="shared" si="0"/>
        <v>0.0279315</v>
      </c>
      <c r="H15" s="48">
        <f t="shared" si="1"/>
        <v>0.042982900000000004</v>
      </c>
      <c r="I15" s="48">
        <f t="shared" si="1"/>
        <v>0.0696382</v>
      </c>
      <c r="K15" s="50">
        <v>0.0709144</v>
      </c>
      <c r="L15" s="50">
        <v>0.2443876</v>
      </c>
      <c r="M15" s="47" t="s">
        <v>16</v>
      </c>
      <c r="N15" s="47" t="s">
        <v>16</v>
      </c>
    </row>
    <row r="16" spans="3:14" ht="12.75">
      <c r="C16" s="47" t="s">
        <v>52</v>
      </c>
      <c r="D16" s="48">
        <v>0.0424745</v>
      </c>
      <c r="E16" s="48">
        <v>0.0711764</v>
      </c>
      <c r="F16" s="48">
        <v>0.1228188</v>
      </c>
      <c r="G16" s="48">
        <f t="shared" si="0"/>
        <v>0.0424745</v>
      </c>
      <c r="H16" s="48">
        <f t="shared" si="1"/>
        <v>0.028701900000000002</v>
      </c>
      <c r="I16" s="48">
        <f t="shared" si="1"/>
        <v>0.051642400000000005</v>
      </c>
      <c r="K16" s="50">
        <v>0.0711764</v>
      </c>
      <c r="L16" s="50">
        <v>0.3585009</v>
      </c>
      <c r="M16" s="47" t="s">
        <v>52</v>
      </c>
      <c r="N16" s="47" t="s">
        <v>52</v>
      </c>
    </row>
    <row r="17" spans="3:14" ht="12.75">
      <c r="C17" s="47" t="s">
        <v>19</v>
      </c>
      <c r="D17" s="48">
        <v>0.03678618683302773</v>
      </c>
      <c r="E17" s="48">
        <v>0.07135927103458733</v>
      </c>
      <c r="F17" s="48">
        <v>0.12315942117263044</v>
      </c>
      <c r="G17" s="48">
        <f t="shared" si="0"/>
        <v>0.03678618683302773</v>
      </c>
      <c r="H17" s="48">
        <f t="shared" si="1"/>
        <v>0.034573084201559606</v>
      </c>
      <c r="I17" s="48">
        <f t="shared" si="1"/>
        <v>0.05180015013804311</v>
      </c>
      <c r="K17" s="50">
        <v>0.07135927103458733</v>
      </c>
      <c r="L17" s="50">
        <v>0.23399999999999999</v>
      </c>
      <c r="M17" s="47" t="s">
        <v>19</v>
      </c>
      <c r="N17" s="47" t="s">
        <v>19</v>
      </c>
    </row>
    <row r="18" spans="3:14" ht="12.75">
      <c r="C18" s="47" t="s">
        <v>15</v>
      </c>
      <c r="D18" s="48">
        <v>0.027679999999999996</v>
      </c>
      <c r="E18" s="48">
        <v>0.0733</v>
      </c>
      <c r="F18" s="48">
        <v>0.1478</v>
      </c>
      <c r="G18" s="48">
        <f t="shared" si="0"/>
        <v>0.027679999999999996</v>
      </c>
      <c r="H18" s="48">
        <f t="shared" si="1"/>
        <v>0.04562000000000001</v>
      </c>
      <c r="I18" s="48">
        <f t="shared" si="1"/>
        <v>0.07449999999999998</v>
      </c>
      <c r="K18" s="50">
        <v>0.0733</v>
      </c>
      <c r="L18" s="50">
        <v>0.20298</v>
      </c>
      <c r="M18" s="47" t="s">
        <v>15</v>
      </c>
      <c r="N18" s="47" t="s">
        <v>15</v>
      </c>
    </row>
    <row r="19" spans="3:14" ht="12.75">
      <c r="C19" s="47" t="s">
        <v>25</v>
      </c>
      <c r="D19" s="48">
        <v>0.03957285315531954</v>
      </c>
      <c r="E19" s="48">
        <v>0.07673464180022577</v>
      </c>
      <c r="F19" s="48">
        <v>0.14397436860859925</v>
      </c>
      <c r="G19" s="48">
        <f t="shared" si="0"/>
        <v>0.03957285315531954</v>
      </c>
      <c r="H19" s="48">
        <f t="shared" si="1"/>
        <v>0.03716178864490623</v>
      </c>
      <c r="I19" s="48">
        <f t="shared" si="1"/>
        <v>0.06723972680837348</v>
      </c>
      <c r="K19" s="50">
        <v>0.07673464180022577</v>
      </c>
      <c r="L19" s="50">
        <v>0.20937615190859268</v>
      </c>
      <c r="M19" s="51" t="s">
        <v>25</v>
      </c>
      <c r="N19" s="51" t="s">
        <v>25</v>
      </c>
    </row>
    <row r="20" spans="3:14" ht="12.75">
      <c r="C20" s="47" t="s">
        <v>23</v>
      </c>
      <c r="D20" s="48">
        <v>0.031</v>
      </c>
      <c r="E20" s="48">
        <v>0.081</v>
      </c>
      <c r="F20" s="48">
        <v>0.132</v>
      </c>
      <c r="G20" s="48">
        <f t="shared" si="0"/>
        <v>0.031</v>
      </c>
      <c r="H20" s="48">
        <f t="shared" si="1"/>
        <v>0.05</v>
      </c>
      <c r="I20" s="48">
        <f t="shared" si="1"/>
        <v>0.051000000000000004</v>
      </c>
      <c r="K20" s="50">
        <v>0.081</v>
      </c>
      <c r="L20" s="50">
        <v>0.201</v>
      </c>
      <c r="M20" s="47" t="s">
        <v>23</v>
      </c>
      <c r="N20" s="47" t="s">
        <v>23</v>
      </c>
    </row>
    <row r="21" spans="3:14" ht="12.75">
      <c r="C21" s="47" t="s">
        <v>53</v>
      </c>
      <c r="D21" s="48">
        <v>0.0447</v>
      </c>
      <c r="E21" s="48">
        <v>0.0812</v>
      </c>
      <c r="F21" s="48">
        <v>0.1374</v>
      </c>
      <c r="G21" s="48">
        <f t="shared" si="0"/>
        <v>0.0447</v>
      </c>
      <c r="H21" s="48">
        <f t="shared" si="1"/>
        <v>0.0365</v>
      </c>
      <c r="I21" s="48">
        <f t="shared" si="1"/>
        <v>0.0562</v>
      </c>
      <c r="K21" s="50">
        <v>0.0812</v>
      </c>
      <c r="L21" s="50">
        <v>0.2554</v>
      </c>
      <c r="M21" s="51" t="s">
        <v>53</v>
      </c>
      <c r="N21" s="51" t="s">
        <v>53</v>
      </c>
    </row>
    <row r="22" spans="3:14" ht="12.75">
      <c r="C22" s="51" t="s">
        <v>33</v>
      </c>
      <c r="D22" s="48">
        <v>0.0374</v>
      </c>
      <c r="E22" s="48">
        <v>0.0825</v>
      </c>
      <c r="F22" s="48">
        <v>0.1554</v>
      </c>
      <c r="G22" s="48">
        <f t="shared" si="0"/>
        <v>0.0374</v>
      </c>
      <c r="H22" s="48">
        <f t="shared" si="1"/>
        <v>0.0451</v>
      </c>
      <c r="I22" s="48">
        <f t="shared" si="1"/>
        <v>0.0729</v>
      </c>
      <c r="K22" s="50">
        <v>0.0825</v>
      </c>
      <c r="L22" s="50">
        <v>0.2478</v>
      </c>
      <c r="M22" s="47" t="s">
        <v>33</v>
      </c>
      <c r="N22" s="47" t="s">
        <v>33</v>
      </c>
    </row>
    <row r="23" spans="3:14" ht="12.75">
      <c r="C23" s="47" t="s">
        <v>31</v>
      </c>
      <c r="D23" s="48">
        <v>0.0477014677</v>
      </c>
      <c r="E23" s="48">
        <v>0.0869009232</v>
      </c>
      <c r="F23" s="48">
        <v>0.1522119498</v>
      </c>
      <c r="G23" s="48">
        <f t="shared" si="0"/>
        <v>0.0477014677</v>
      </c>
      <c r="H23" s="48">
        <f t="shared" si="1"/>
        <v>0.039199455499999994</v>
      </c>
      <c r="I23" s="48">
        <f t="shared" si="1"/>
        <v>0.0653110266</v>
      </c>
      <c r="K23" s="50">
        <v>0.0869009232</v>
      </c>
      <c r="L23" s="50">
        <v>0.3868142867</v>
      </c>
      <c r="M23" s="47" t="s">
        <v>31</v>
      </c>
      <c r="N23" s="47" t="s">
        <v>31</v>
      </c>
    </row>
    <row r="24" spans="3:14" ht="12.75">
      <c r="C24" s="47" t="s">
        <v>11</v>
      </c>
      <c r="D24" s="48">
        <v>0.0312603</v>
      </c>
      <c r="E24" s="48">
        <v>0.0879412</v>
      </c>
      <c r="F24" s="48">
        <v>0.1619607</v>
      </c>
      <c r="G24" s="48">
        <f t="shared" si="0"/>
        <v>0.0312603</v>
      </c>
      <c r="H24" s="48">
        <f t="shared" si="1"/>
        <v>0.0566809</v>
      </c>
      <c r="I24" s="48">
        <f t="shared" si="1"/>
        <v>0.07401950000000002</v>
      </c>
      <c r="K24" s="50">
        <v>0.0879412</v>
      </c>
      <c r="L24" s="50">
        <v>0.20396729530326238</v>
      </c>
      <c r="M24" s="47" t="s">
        <v>11</v>
      </c>
      <c r="N24" s="47" t="s">
        <v>11</v>
      </c>
    </row>
    <row r="25" spans="3:14" ht="12.75">
      <c r="C25" s="47" t="s">
        <v>26</v>
      </c>
      <c r="D25" s="48">
        <v>0</v>
      </c>
      <c r="E25" s="48">
        <v>0.108</v>
      </c>
      <c r="F25" s="48">
        <v>0.227</v>
      </c>
      <c r="G25" s="48">
        <f t="shared" si="0"/>
        <v>0</v>
      </c>
      <c r="H25" s="48">
        <f t="shared" si="1"/>
        <v>0.108</v>
      </c>
      <c r="I25" s="48">
        <f t="shared" si="1"/>
        <v>0.11900000000000001</v>
      </c>
      <c r="K25" s="50">
        <v>0.108</v>
      </c>
      <c r="L25" s="50">
        <v>0.336</v>
      </c>
      <c r="M25" s="47" t="s">
        <v>26</v>
      </c>
      <c r="N25" s="47" t="s">
        <v>26</v>
      </c>
    </row>
    <row r="26" spans="3:14" ht="12.75">
      <c r="C26" s="47" t="s">
        <v>17</v>
      </c>
      <c r="D26" s="48">
        <v>0.0629</v>
      </c>
      <c r="E26" s="48">
        <v>0.1104</v>
      </c>
      <c r="F26" s="48">
        <v>0.1719</v>
      </c>
      <c r="G26" s="48">
        <f t="shared" si="0"/>
        <v>0.0629</v>
      </c>
      <c r="H26" s="48">
        <f t="shared" si="1"/>
        <v>0.0475</v>
      </c>
      <c r="I26" s="48">
        <f t="shared" si="1"/>
        <v>0.0615</v>
      </c>
      <c r="K26" s="50">
        <v>0.1104</v>
      </c>
      <c r="L26" s="50">
        <v>0.2974</v>
      </c>
      <c r="M26" s="47" t="s">
        <v>17</v>
      </c>
      <c r="N26" s="47" t="s">
        <v>17</v>
      </c>
    </row>
    <row r="27" spans="3:14" ht="12.75">
      <c r="C27" s="47" t="s">
        <v>21</v>
      </c>
      <c r="D27" s="48">
        <v>0.066</v>
      </c>
      <c r="E27" s="48">
        <v>0.114</v>
      </c>
      <c r="F27" s="48">
        <v>0.19699999999999998</v>
      </c>
      <c r="G27" s="48">
        <f t="shared" si="0"/>
        <v>0.066</v>
      </c>
      <c r="H27" s="48">
        <f t="shared" si="1"/>
        <v>0.048</v>
      </c>
      <c r="I27" s="48">
        <f t="shared" si="1"/>
        <v>0.08299999999999998</v>
      </c>
      <c r="K27" s="50">
        <v>0.114</v>
      </c>
      <c r="L27" s="50">
        <v>0.332609</v>
      </c>
      <c r="M27" s="47" t="s">
        <v>21</v>
      </c>
      <c r="N27" s="47" t="s">
        <v>21</v>
      </c>
    </row>
    <row r="28" spans="3:14" ht="12.75">
      <c r="C28" s="47" t="s">
        <v>12</v>
      </c>
      <c r="D28" s="48">
        <v>0.0701590967</v>
      </c>
      <c r="E28" s="48">
        <v>0.1204834348</v>
      </c>
      <c r="F28" s="48">
        <v>0.1902305475</v>
      </c>
      <c r="G28" s="48">
        <f t="shared" si="0"/>
        <v>0.0701590967</v>
      </c>
      <c r="H28" s="48">
        <f t="shared" si="1"/>
        <v>0.05032433809999999</v>
      </c>
      <c r="I28" s="48">
        <f t="shared" si="1"/>
        <v>0.06974711270000002</v>
      </c>
      <c r="K28" s="50">
        <v>0.1204834348</v>
      </c>
      <c r="L28" s="50">
        <v>0.244481875</v>
      </c>
      <c r="M28" s="47" t="s">
        <v>12</v>
      </c>
      <c r="N28" s="47" t="s">
        <v>12</v>
      </c>
    </row>
    <row r="29" spans="3:14" ht="12.75">
      <c r="C29" s="47" t="s">
        <v>9</v>
      </c>
      <c r="D29" s="48">
        <v>0.04580051381524799</v>
      </c>
      <c r="E29" s="48">
        <v>0.12392746051688747</v>
      </c>
      <c r="F29" s="48">
        <v>0.2031488464735127</v>
      </c>
      <c r="G29" s="48">
        <f t="shared" si="0"/>
        <v>0.04580051381524799</v>
      </c>
      <c r="H29" s="48">
        <f t="shared" si="1"/>
        <v>0.07812694670163947</v>
      </c>
      <c r="I29" s="48">
        <f t="shared" si="1"/>
        <v>0.07922138595662523</v>
      </c>
      <c r="K29" s="50">
        <v>0.12392746051688747</v>
      </c>
      <c r="L29" s="50">
        <v>0.23621622874723716</v>
      </c>
      <c r="M29" s="47" t="s">
        <v>9</v>
      </c>
      <c r="N29" s="47" t="s">
        <v>9</v>
      </c>
    </row>
    <row r="30" spans="3:14" ht="12.75">
      <c r="C30" s="47" t="s">
        <v>18</v>
      </c>
      <c r="D30" s="48">
        <v>0.07032070234226535</v>
      </c>
      <c r="E30" s="48">
        <v>0.12613315235292602</v>
      </c>
      <c r="F30" s="48">
        <v>0.1958922187669242</v>
      </c>
      <c r="G30" s="48">
        <f t="shared" si="0"/>
        <v>0.07032070234226535</v>
      </c>
      <c r="H30" s="48">
        <f t="shared" si="1"/>
        <v>0.055812450010660666</v>
      </c>
      <c r="I30" s="48">
        <f t="shared" si="1"/>
        <v>0.06975906641399818</v>
      </c>
      <c r="K30" s="50">
        <v>0.12613315235292602</v>
      </c>
      <c r="L30" s="50">
        <v>0.26721307390930155</v>
      </c>
      <c r="M30" s="47" t="s">
        <v>18</v>
      </c>
      <c r="N30" s="47" t="s">
        <v>18</v>
      </c>
    </row>
    <row r="31" spans="3:14" ht="12.75">
      <c r="C31" s="47" t="s">
        <v>28</v>
      </c>
      <c r="D31" s="48">
        <v>0.07406052701666012</v>
      </c>
      <c r="E31" s="48">
        <v>0.1286956394079471</v>
      </c>
      <c r="F31" s="48">
        <v>0.20671595443103155</v>
      </c>
      <c r="G31" s="48">
        <f t="shared" si="0"/>
        <v>0.07406052701666012</v>
      </c>
      <c r="H31" s="48">
        <f t="shared" si="1"/>
        <v>0.054635112391286975</v>
      </c>
      <c r="I31" s="48">
        <f t="shared" si="1"/>
        <v>0.07802031502308446</v>
      </c>
      <c r="K31" s="50">
        <v>0.1286956394079471</v>
      </c>
      <c r="L31" s="50">
        <v>0.2903095178709814</v>
      </c>
      <c r="M31" s="47" t="s">
        <v>28</v>
      </c>
      <c r="N31" s="47" t="s">
        <v>28</v>
      </c>
    </row>
    <row r="32" spans="3:14" ht="12.75">
      <c r="C32" s="47" t="s">
        <v>29</v>
      </c>
      <c r="D32" s="48">
        <v>0.081</v>
      </c>
      <c r="E32" s="48">
        <v>0.141</v>
      </c>
      <c r="F32" s="48">
        <v>0.21</v>
      </c>
      <c r="G32" s="48">
        <f t="shared" si="0"/>
        <v>0.081</v>
      </c>
      <c r="H32" s="48">
        <f t="shared" si="1"/>
        <v>0.059999999999999984</v>
      </c>
      <c r="I32" s="48">
        <f t="shared" si="1"/>
        <v>0.069</v>
      </c>
      <c r="K32" s="50">
        <v>0.141</v>
      </c>
      <c r="L32" s="50">
        <v>0.32</v>
      </c>
      <c r="M32" s="47" t="s">
        <v>29</v>
      </c>
      <c r="N32" s="47" t="s">
        <v>29</v>
      </c>
    </row>
    <row r="33" spans="3:14" ht="12.75">
      <c r="C33" s="47" t="s">
        <v>54</v>
      </c>
      <c r="D33" s="48">
        <v>0.09300000000000001</v>
      </c>
      <c r="E33" s="48">
        <v>0.146</v>
      </c>
      <c r="F33" s="48">
        <v>0.20800000000000002</v>
      </c>
      <c r="G33" s="48">
        <f t="shared" si="0"/>
        <v>0.09300000000000001</v>
      </c>
      <c r="H33" s="48">
        <f t="shared" si="1"/>
        <v>0.05299999999999998</v>
      </c>
      <c r="I33" s="48">
        <f t="shared" si="1"/>
        <v>0.06200000000000003</v>
      </c>
      <c r="K33" s="50">
        <v>0.146</v>
      </c>
      <c r="L33" s="50">
        <v>0.35600000000000004</v>
      </c>
      <c r="M33" s="47" t="s">
        <v>54</v>
      </c>
      <c r="N33" s="47" t="s">
        <v>54</v>
      </c>
    </row>
    <row r="34" spans="3:14" ht="12.75">
      <c r="C34" s="47" t="s">
        <v>55</v>
      </c>
      <c r="D34" s="48">
        <v>0.098</v>
      </c>
      <c r="E34" s="48">
        <v>0.146</v>
      </c>
      <c r="F34" s="48">
        <v>0.20800000000000002</v>
      </c>
      <c r="G34" s="48">
        <f t="shared" si="0"/>
        <v>0.098</v>
      </c>
      <c r="H34" s="48">
        <f t="shared" si="1"/>
        <v>0.04799999999999999</v>
      </c>
      <c r="I34" s="48">
        <f t="shared" si="1"/>
        <v>0.06200000000000003</v>
      </c>
      <c r="K34" s="50">
        <v>0.1478557725</v>
      </c>
      <c r="L34" s="50">
        <v>0.3603064637</v>
      </c>
      <c r="M34" s="47" t="s">
        <v>55</v>
      </c>
      <c r="N34" s="47" t="s">
        <v>55</v>
      </c>
    </row>
    <row r="35" spans="3:14" ht="12.75">
      <c r="C35" s="47" t="s">
        <v>20</v>
      </c>
      <c r="D35" s="48">
        <v>0.0698059974</v>
      </c>
      <c r="E35" s="48">
        <v>0.1478557725</v>
      </c>
      <c r="F35" s="48">
        <v>0.2329572333</v>
      </c>
      <c r="G35" s="48">
        <f t="shared" si="0"/>
        <v>0.0698059974</v>
      </c>
      <c r="H35" s="48">
        <f t="shared" si="1"/>
        <v>0.07804977510000001</v>
      </c>
      <c r="I35" s="48">
        <f t="shared" si="1"/>
        <v>0.0851014608</v>
      </c>
      <c r="K35" s="50">
        <v>0.146</v>
      </c>
      <c r="L35" s="50">
        <v>0.2572997474</v>
      </c>
      <c r="M35" s="47" t="s">
        <v>20</v>
      </c>
      <c r="N35" s="47" t="s">
        <v>20</v>
      </c>
    </row>
    <row r="36" spans="3:14" ht="12.75">
      <c r="C36" s="47" t="s">
        <v>22</v>
      </c>
      <c r="D36" s="48">
        <v>0.09525513347507011</v>
      </c>
      <c r="E36" s="48">
        <v>0.14932406980140983</v>
      </c>
      <c r="F36" s="48">
        <v>0.20814797429262763</v>
      </c>
      <c r="G36" s="48">
        <f t="shared" si="0"/>
        <v>0.09525513347507011</v>
      </c>
      <c r="H36" s="48">
        <f t="shared" si="1"/>
        <v>0.05406893632633972</v>
      </c>
      <c r="I36" s="48">
        <f t="shared" si="1"/>
        <v>0.0588239044912178</v>
      </c>
      <c r="K36" s="50">
        <v>0.14932406980140983</v>
      </c>
      <c r="L36" s="50">
        <v>0.3470632630844046</v>
      </c>
      <c r="M36" s="47" t="s">
        <v>22</v>
      </c>
      <c r="N36" s="47" t="s">
        <v>22</v>
      </c>
    </row>
    <row r="37" spans="3:14" ht="12.75">
      <c r="C37" s="47" t="s">
        <v>34</v>
      </c>
      <c r="D37" s="48">
        <v>0.1144391304</v>
      </c>
      <c r="E37" s="48">
        <v>0.1713173904</v>
      </c>
      <c r="F37" s="48">
        <v>0.2388013155</v>
      </c>
      <c r="G37" s="48">
        <f t="shared" si="0"/>
        <v>0.1144391304</v>
      </c>
      <c r="H37" s="48">
        <f t="shared" si="1"/>
        <v>0.056878259999999986</v>
      </c>
      <c r="I37" s="48">
        <f t="shared" si="1"/>
        <v>0.06748392510000001</v>
      </c>
      <c r="K37" s="50">
        <v>0.1713173904</v>
      </c>
      <c r="L37" s="50">
        <v>0.3832196063</v>
      </c>
      <c r="M37" s="51" t="s">
        <v>34</v>
      </c>
      <c r="N37" s="51" t="s">
        <v>34</v>
      </c>
    </row>
    <row r="38" spans="3:14" ht="12.75">
      <c r="C38" s="51" t="s">
        <v>32</v>
      </c>
      <c r="D38" s="48">
        <v>0.1143</v>
      </c>
      <c r="E38" s="48">
        <v>0.1753</v>
      </c>
      <c r="F38" s="48">
        <v>0.2434</v>
      </c>
      <c r="G38" s="48">
        <f t="shared" si="0"/>
        <v>0.1143</v>
      </c>
      <c r="H38" s="48">
        <f t="shared" si="1"/>
        <v>0.06100000000000001</v>
      </c>
      <c r="I38" s="48">
        <f t="shared" si="1"/>
        <v>0.0681</v>
      </c>
      <c r="K38" s="50">
        <v>0.1753</v>
      </c>
      <c r="L38" s="50">
        <v>0.3287</v>
      </c>
      <c r="M38" s="47" t="s">
        <v>32</v>
      </c>
      <c r="N38" s="47" t="s">
        <v>32</v>
      </c>
    </row>
    <row r="39" spans="3:14" ht="12.75">
      <c r="C39" s="47" t="s">
        <v>24</v>
      </c>
      <c r="D39" s="48">
        <v>0.12694314471562249</v>
      </c>
      <c r="E39" s="48">
        <v>0.1842007253002902</v>
      </c>
      <c r="F39" s="48">
        <v>0.25251170294833347</v>
      </c>
      <c r="G39" s="48">
        <f t="shared" si="0"/>
        <v>0.12694314471562249</v>
      </c>
      <c r="H39" s="48">
        <f t="shared" si="1"/>
        <v>0.057257580584667706</v>
      </c>
      <c r="I39" s="48">
        <f t="shared" si="1"/>
        <v>0.06831097764804328</v>
      </c>
      <c r="K39" s="50">
        <v>0.1842007253002902</v>
      </c>
      <c r="L39" s="50">
        <v>0.37937772239717954</v>
      </c>
      <c r="M39" s="47" t="s">
        <v>24</v>
      </c>
      <c r="N39" s="47" t="s">
        <v>24</v>
      </c>
    </row>
    <row r="40" spans="3:14" ht="12.75">
      <c r="C40" s="41" t="s">
        <v>56</v>
      </c>
      <c r="D40" s="52">
        <v>0.056495345236712756</v>
      </c>
      <c r="E40" s="52">
        <v>0.10591167542834966</v>
      </c>
      <c r="F40" s="52">
        <v>0.17416993671077588</v>
      </c>
      <c r="G40" s="48">
        <f t="shared" si="0"/>
        <v>0.056495345236712756</v>
      </c>
      <c r="H40" s="48">
        <f t="shared" si="1"/>
        <v>0.0494163301916369</v>
      </c>
      <c r="I40" s="48">
        <f t="shared" si="1"/>
        <v>0.06825826128242622</v>
      </c>
      <c r="K40" s="53">
        <f>AVERAGE(K10:K39)</f>
        <v>0.10581167542834966</v>
      </c>
      <c r="L40" s="53">
        <v>0.28588892375787045</v>
      </c>
      <c r="M40" s="41" t="s">
        <v>56</v>
      </c>
      <c r="N40" s="41" t="s">
        <v>57</v>
      </c>
    </row>
    <row r="41" spans="3:6" ht="12.75">
      <c r="C41" s="54"/>
      <c r="D41" s="48"/>
      <c r="E41" s="48"/>
      <c r="F41" s="48"/>
    </row>
    <row r="42" spans="3:6" ht="12.75">
      <c r="C42" s="54"/>
      <c r="D42" s="48"/>
      <c r="E42" s="48"/>
      <c r="F42" s="48"/>
    </row>
    <row r="43" spans="3:6" ht="12.75">
      <c r="C43" s="54"/>
      <c r="D43" s="48"/>
      <c r="E43" s="48"/>
      <c r="F43" s="48"/>
    </row>
    <row r="44" spans="3:10" ht="12.75">
      <c r="C44" s="29"/>
      <c r="D44" s="29"/>
      <c r="E44" s="29"/>
      <c r="F44" s="29"/>
      <c r="G44" s="29"/>
      <c r="H44" s="29"/>
      <c r="I44" s="29"/>
      <c r="J44" s="55"/>
    </row>
    <row r="45" spans="3:10" ht="12.75">
      <c r="C45" s="29"/>
      <c r="D45" s="29"/>
      <c r="E45" s="29"/>
      <c r="F45" s="29"/>
      <c r="G45" s="29"/>
      <c r="H45" s="29"/>
      <c r="I45" s="29"/>
      <c r="J45" s="55"/>
    </row>
    <row r="46" spans="3:10" ht="12.75">
      <c r="C46" s="54"/>
      <c r="D46" s="55"/>
      <c r="E46" s="55"/>
      <c r="F46" s="48"/>
      <c r="H46" s="55"/>
      <c r="I46" s="55"/>
      <c r="J46" s="55"/>
    </row>
    <row r="47" spans="3:10" ht="12.75">
      <c r="C47" s="54"/>
      <c r="D47" s="55"/>
      <c r="E47" s="55"/>
      <c r="F47" s="48"/>
      <c r="H47" s="55"/>
      <c r="I47" s="55"/>
      <c r="J47" s="55"/>
    </row>
    <row r="48" spans="3:10" ht="12.75">
      <c r="C48" s="54"/>
      <c r="D48" s="55"/>
      <c r="E48" s="55"/>
      <c r="F48" s="48"/>
      <c r="H48" s="55"/>
      <c r="I48" s="55"/>
      <c r="J48" s="55"/>
    </row>
    <row r="49" spans="3:10" ht="12.75">
      <c r="C49" s="54"/>
      <c r="D49" s="55"/>
      <c r="E49" s="55"/>
      <c r="F49" s="48"/>
      <c r="H49" s="55"/>
      <c r="I49" s="55"/>
      <c r="J49" s="55"/>
    </row>
    <row r="50" spans="3:10" ht="12.75">
      <c r="C50" s="54"/>
      <c r="D50" s="55"/>
      <c r="E50" s="55"/>
      <c r="F50" s="48"/>
      <c r="H50" s="55"/>
      <c r="I50" s="55"/>
      <c r="J50" s="55"/>
    </row>
    <row r="51" spans="3:10" ht="12.75">
      <c r="C51" s="54"/>
      <c r="D51" s="55"/>
      <c r="E51" s="55"/>
      <c r="F51" s="48"/>
      <c r="H51" s="55"/>
      <c r="I51" s="55"/>
      <c r="J51" s="55"/>
    </row>
    <row r="52" spans="3:10" ht="12.75">
      <c r="C52" s="54"/>
      <c r="D52" s="55"/>
      <c r="E52" s="55"/>
      <c r="F52" s="48"/>
      <c r="H52" s="55"/>
      <c r="I52" s="55"/>
      <c r="J52" s="55"/>
    </row>
    <row r="53" spans="3:10" ht="12.75">
      <c r="C53" s="54"/>
      <c r="D53" s="55"/>
      <c r="E53" s="55"/>
      <c r="F53" s="48"/>
      <c r="H53" s="55"/>
      <c r="I53" s="55"/>
      <c r="J53" s="55"/>
    </row>
    <row r="54" spans="3:10" ht="12.75">
      <c r="C54" s="54"/>
      <c r="D54" s="55"/>
      <c r="E54" s="55"/>
      <c r="F54" s="48"/>
      <c r="H54" s="55"/>
      <c r="I54" s="55"/>
      <c r="J54" s="55"/>
    </row>
    <row r="55" spans="3:10" ht="12.75">
      <c r="C55" s="54"/>
      <c r="D55" s="55"/>
      <c r="E55" s="55"/>
      <c r="F55" s="48"/>
      <c r="H55" s="55"/>
      <c r="I55" s="55"/>
      <c r="J55" s="55"/>
    </row>
    <row r="56" spans="3:10" ht="12.75">
      <c r="C56" s="54"/>
      <c r="D56" s="55"/>
      <c r="E56" s="55"/>
      <c r="F56" s="48"/>
      <c r="H56" s="55"/>
      <c r="I56" s="55"/>
      <c r="J56" s="55"/>
    </row>
    <row r="57" spans="3:10" ht="12.75">
      <c r="C57" s="54"/>
      <c r="D57" s="55"/>
      <c r="E57" s="55"/>
      <c r="F57" s="48"/>
      <c r="H57" s="55"/>
      <c r="I57" s="55"/>
      <c r="J57" s="55"/>
    </row>
    <row r="58" spans="3:10" ht="12.75">
      <c r="C58" s="56"/>
      <c r="D58" s="55"/>
      <c r="E58" s="55"/>
      <c r="F58" s="48"/>
      <c r="H58" s="55"/>
      <c r="I58" s="55"/>
      <c r="J58" s="55"/>
    </row>
    <row r="59" spans="3:10" ht="12.75">
      <c r="C59" s="54"/>
      <c r="D59" s="55"/>
      <c r="E59" s="55"/>
      <c r="F59" s="48"/>
      <c r="H59" s="55"/>
      <c r="I59" s="55"/>
      <c r="J59" s="55"/>
    </row>
    <row r="60" spans="3:10" ht="12.75">
      <c r="C60" s="54"/>
      <c r="D60" s="55"/>
      <c r="E60" s="55"/>
      <c r="F60" s="48"/>
      <c r="H60" s="55"/>
      <c r="I60" s="55"/>
      <c r="J60" s="55"/>
    </row>
    <row r="61" spans="3:10" ht="12.75">
      <c r="C61" s="54"/>
      <c r="D61" s="55"/>
      <c r="E61" s="55"/>
      <c r="F61" s="48"/>
      <c r="H61" s="55"/>
      <c r="I61" s="55"/>
      <c r="J61" s="55"/>
    </row>
    <row r="62" spans="3:10" ht="12.75">
      <c r="C62" s="54"/>
      <c r="D62" s="55"/>
      <c r="E62" s="55"/>
      <c r="F62" s="48"/>
      <c r="H62" s="55"/>
      <c r="I62" s="55"/>
      <c r="J62" s="55"/>
    </row>
    <row r="63" spans="3:10" ht="12.75">
      <c r="C63" s="54"/>
      <c r="D63" s="55"/>
      <c r="E63" s="55"/>
      <c r="F63" s="48"/>
      <c r="H63" s="55"/>
      <c r="I63" s="55"/>
      <c r="J63" s="55"/>
    </row>
    <row r="64" spans="3:10" ht="12.75">
      <c r="C64" s="54"/>
      <c r="D64" s="55"/>
      <c r="E64" s="55"/>
      <c r="H64" s="55"/>
      <c r="I64" s="55"/>
      <c r="J64" s="55"/>
    </row>
    <row r="65" spans="3:10" ht="12.75">
      <c r="C65" s="54"/>
      <c r="D65" s="55"/>
      <c r="E65" s="55"/>
      <c r="H65" s="55"/>
      <c r="I65" s="55"/>
      <c r="J65" s="55"/>
    </row>
    <row r="66" spans="3:10" ht="12.75">
      <c r="C66" s="54"/>
      <c r="D66" s="55"/>
      <c r="E66" s="55"/>
      <c r="H66" s="55"/>
      <c r="I66" s="55"/>
      <c r="J66" s="55"/>
    </row>
    <row r="67" spans="3:10" ht="12.75">
      <c r="C67" s="54"/>
      <c r="D67" s="55"/>
      <c r="E67" s="55"/>
      <c r="H67" s="55"/>
      <c r="I67" s="55"/>
      <c r="J67" s="55"/>
    </row>
    <row r="68" spans="3:10" ht="12.75">
      <c r="C68" s="54"/>
      <c r="D68" s="55"/>
      <c r="E68" s="55"/>
      <c r="H68" s="55"/>
      <c r="I68" s="55"/>
      <c r="J68" s="55"/>
    </row>
    <row r="69" spans="3:10" ht="12.75">
      <c r="C69" s="54"/>
      <c r="D69" s="55"/>
      <c r="E69" s="55"/>
      <c r="H69" s="55"/>
      <c r="I69" s="55"/>
      <c r="J69" s="55"/>
    </row>
    <row r="70" spans="3:10" ht="12.75">
      <c r="C70" s="56"/>
      <c r="D70" s="55"/>
      <c r="E70" s="55"/>
      <c r="H70" s="55"/>
      <c r="I70" s="55"/>
      <c r="J70" s="55"/>
    </row>
    <row r="71" spans="3:9" ht="12.75">
      <c r="C71" s="57"/>
      <c r="D71" s="55"/>
      <c r="E71" s="55"/>
      <c r="I71" s="55"/>
    </row>
    <row r="72" spans="3:9" ht="12.75">
      <c r="C72" s="57"/>
      <c r="D72" s="55"/>
      <c r="E72" s="55"/>
      <c r="I72" s="55"/>
    </row>
    <row r="73" spans="3:9" ht="12.75">
      <c r="C73" s="54"/>
      <c r="D73" s="55"/>
      <c r="E73" s="55"/>
      <c r="I73" s="55"/>
    </row>
    <row r="74" spans="3:10" ht="12.75">
      <c r="C74" s="58"/>
      <c r="D74" s="52"/>
      <c r="E74" s="52"/>
      <c r="H74" s="52"/>
      <c r="I74" s="52"/>
      <c r="J74" s="52"/>
    </row>
  </sheetData>
  <sheetProtection/>
  <mergeCells count="2">
    <mergeCell ref="C4:I4"/>
    <mergeCell ref="C5:I5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41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"/>
  <cols>
    <col min="1" max="5" width="9.375" style="60" customWidth="1"/>
    <col min="6" max="6" width="2.00390625" style="60" customWidth="1"/>
    <col min="7" max="7" width="9.375" style="60" customWidth="1"/>
    <col min="8" max="8" width="2.00390625" style="60" customWidth="1"/>
    <col min="9" max="9" width="9.375" style="60" customWidth="1"/>
    <col min="10" max="10" width="2.00390625" style="60" customWidth="1"/>
    <col min="11" max="13" width="9.375" style="60" customWidth="1"/>
    <col min="14" max="15" width="15.625" style="60" customWidth="1"/>
    <col min="16" max="16" width="0.875" style="60" customWidth="1"/>
    <col min="17" max="17" width="15.625" style="60" customWidth="1"/>
    <col min="18" max="20" width="9.375" style="60" customWidth="1"/>
  </cols>
  <sheetData>
    <row r="1" ht="12">
      <c r="A1" s="59" t="s">
        <v>0</v>
      </c>
    </row>
    <row r="2" ht="12">
      <c r="A2" s="61"/>
    </row>
    <row r="3" ht="12">
      <c r="A3" s="61" t="s">
        <v>1</v>
      </c>
    </row>
    <row r="4" spans="1:18" ht="12" customHeight="1">
      <c r="A4" s="62" t="s">
        <v>58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27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64"/>
      <c r="O5" s="64"/>
      <c r="P5" s="64"/>
      <c r="Q5" s="64"/>
      <c r="R5" s="64"/>
    </row>
    <row r="6" spans="2:18" ht="12.75">
      <c r="B6" s="47"/>
      <c r="D6" s="65"/>
      <c r="M6" s="66"/>
      <c r="N6" s="65"/>
      <c r="O6" s="65"/>
      <c r="P6" s="65"/>
      <c r="Q6" s="65"/>
      <c r="R6" s="67"/>
    </row>
    <row r="7" spans="1:18" ht="12.75">
      <c r="A7" s="68" t="s">
        <v>60</v>
      </c>
      <c r="B7" s="47"/>
      <c r="D7" s="65"/>
      <c r="M7" s="69" t="s">
        <v>61</v>
      </c>
      <c r="N7" s="70"/>
      <c r="O7" s="70"/>
      <c r="P7" s="70"/>
      <c r="Q7" s="70"/>
      <c r="R7" s="67"/>
    </row>
    <row r="8" spans="1:18" ht="12.75">
      <c r="A8" s="71"/>
      <c r="B8" s="71"/>
      <c r="C8" s="71"/>
      <c r="D8" s="72"/>
      <c r="E8" s="71"/>
      <c r="F8" s="71"/>
      <c r="G8" s="71"/>
      <c r="H8" s="71"/>
      <c r="I8" s="71"/>
      <c r="J8" s="71"/>
      <c r="K8" s="71"/>
      <c r="M8" s="73"/>
      <c r="N8" s="73"/>
      <c r="O8" s="73"/>
      <c r="P8" s="73"/>
      <c r="Q8" s="73"/>
      <c r="R8" s="74"/>
    </row>
    <row r="9" spans="4:18" ht="54" customHeight="1">
      <c r="D9" s="65"/>
      <c r="E9" s="75" t="s">
        <v>62</v>
      </c>
      <c r="F9" s="76"/>
      <c r="G9" s="75" t="s">
        <v>63</v>
      </c>
      <c r="H9" s="76"/>
      <c r="I9" s="75" t="s">
        <v>64</v>
      </c>
      <c r="J9" s="76"/>
      <c r="K9" s="75" t="s">
        <v>65</v>
      </c>
      <c r="M9" s="77"/>
      <c r="N9" s="78" t="s">
        <v>66</v>
      </c>
      <c r="O9" s="78" t="s">
        <v>67</v>
      </c>
      <c r="P9" s="79"/>
      <c r="Q9" s="78" t="s">
        <v>68</v>
      </c>
      <c r="R9" s="80"/>
    </row>
    <row r="10" spans="4:18" ht="68.25" customHeight="1">
      <c r="D10" s="65"/>
      <c r="E10" s="81"/>
      <c r="F10" s="76"/>
      <c r="G10" s="81"/>
      <c r="H10" s="76"/>
      <c r="I10" s="81"/>
      <c r="J10" s="76"/>
      <c r="K10" s="81"/>
      <c r="M10" s="77"/>
      <c r="N10" s="82" t="s">
        <v>69</v>
      </c>
      <c r="O10" s="82" t="s">
        <v>70</v>
      </c>
      <c r="P10" s="79"/>
      <c r="Q10" s="82" t="s">
        <v>71</v>
      </c>
      <c r="R10" s="80"/>
    </row>
    <row r="11" spans="1:18" ht="12">
      <c r="A11" s="60">
        <v>1</v>
      </c>
      <c r="B11" s="60" t="s">
        <v>72</v>
      </c>
      <c r="C11" s="60" t="s">
        <v>73</v>
      </c>
      <c r="D11" s="65"/>
      <c r="E11" s="83"/>
      <c r="F11" s="83"/>
      <c r="G11" s="83"/>
      <c r="H11" s="83"/>
      <c r="I11" s="83">
        <v>0.11408103330857798</v>
      </c>
      <c r="J11" s="83"/>
      <c r="K11" s="84">
        <v>0.12392746051688747</v>
      </c>
      <c r="L11" s="85"/>
      <c r="M11" s="65" t="s">
        <v>9</v>
      </c>
      <c r="N11" s="86"/>
      <c r="O11" s="86">
        <f aca="true" t="shared" si="0" ref="O11:O36">(+K11-I11)*100</f>
        <v>0.9846427208309485</v>
      </c>
      <c r="P11" s="87"/>
      <c r="Q11" s="86"/>
      <c r="R11" s="65" t="s">
        <v>9</v>
      </c>
    </row>
    <row r="12" spans="1:18" ht="12">
      <c r="A12" s="60">
        <v>2</v>
      </c>
      <c r="B12" s="60" t="s">
        <v>74</v>
      </c>
      <c r="C12" s="60" t="s">
        <v>75</v>
      </c>
      <c r="D12" s="65"/>
      <c r="E12" s="83"/>
      <c r="F12" s="83"/>
      <c r="G12" s="83">
        <v>0.06057235530387698</v>
      </c>
      <c r="H12" s="83"/>
      <c r="I12" s="83">
        <v>0.07359923860052991</v>
      </c>
      <c r="J12" s="83"/>
      <c r="K12" s="84">
        <v>0.09289359745678</v>
      </c>
      <c r="L12" s="85"/>
      <c r="M12" s="65" t="s">
        <v>10</v>
      </c>
      <c r="N12" s="86">
        <f aca="true" t="shared" si="1" ref="N12:N32">(+I12-G12)*100</f>
        <v>1.3026883296652934</v>
      </c>
      <c r="O12" s="86">
        <f t="shared" si="0"/>
        <v>1.9294358856250082</v>
      </c>
      <c r="P12" s="86"/>
      <c r="Q12" s="86">
        <f aca="true" t="shared" si="2" ref="Q12:Q38">+N12+O12</f>
        <v>3.232124215290302</v>
      </c>
      <c r="R12" s="65" t="s">
        <v>10</v>
      </c>
    </row>
    <row r="13" spans="1:18" ht="12">
      <c r="A13" s="60">
        <v>3</v>
      </c>
      <c r="B13" s="60" t="s">
        <v>76</v>
      </c>
      <c r="C13" s="60" t="s">
        <v>77</v>
      </c>
      <c r="D13" s="65"/>
      <c r="E13" s="83"/>
      <c r="F13" s="83"/>
      <c r="G13" s="83">
        <v>0.14601163374041384</v>
      </c>
      <c r="H13" s="83"/>
      <c r="I13" s="83">
        <v>0.1077758</v>
      </c>
      <c r="J13" s="83"/>
      <c r="K13" s="84">
        <v>0.1044777</v>
      </c>
      <c r="L13" s="85"/>
      <c r="M13" s="65" t="s">
        <v>11</v>
      </c>
      <c r="N13" s="86">
        <f t="shared" si="1"/>
        <v>-3.823583374041384</v>
      </c>
      <c r="O13" s="86">
        <f t="shared" si="0"/>
        <v>-0.3298099999999998</v>
      </c>
      <c r="P13" s="86"/>
      <c r="Q13" s="86">
        <f t="shared" si="2"/>
        <v>-4.153393374041384</v>
      </c>
      <c r="R13" s="65" t="s">
        <v>11</v>
      </c>
    </row>
    <row r="14" spans="1:18" ht="12">
      <c r="A14" s="60">
        <v>4</v>
      </c>
      <c r="B14" s="60" t="s">
        <v>78</v>
      </c>
      <c r="C14" s="60" t="s">
        <v>78</v>
      </c>
      <c r="D14" s="65"/>
      <c r="E14" s="83">
        <v>0.1436371551414857</v>
      </c>
      <c r="F14" s="83"/>
      <c r="G14" s="83">
        <v>0.10732722896164332</v>
      </c>
      <c r="H14" s="83"/>
      <c r="I14" s="83">
        <v>0.095036624</v>
      </c>
      <c r="J14" s="83"/>
      <c r="K14" s="84">
        <v>0.1204834348</v>
      </c>
      <c r="L14" s="85"/>
      <c r="M14" s="65" t="s">
        <v>12</v>
      </c>
      <c r="N14" s="86">
        <f t="shared" si="1"/>
        <v>-1.2290604961643317</v>
      </c>
      <c r="O14" s="86">
        <f t="shared" si="0"/>
        <v>2.5446810799999997</v>
      </c>
      <c r="P14" s="86"/>
      <c r="Q14" s="86">
        <f t="shared" si="2"/>
        <v>1.315620583835668</v>
      </c>
      <c r="R14" s="65" t="s">
        <v>12</v>
      </c>
    </row>
    <row r="15" spans="1:18" ht="12">
      <c r="A15" s="60">
        <v>5</v>
      </c>
      <c r="B15" s="60" t="s">
        <v>79</v>
      </c>
      <c r="C15" s="60" t="s">
        <v>80</v>
      </c>
      <c r="D15" s="65"/>
      <c r="E15" s="83"/>
      <c r="F15" s="83"/>
      <c r="G15" s="83">
        <v>0.0319</v>
      </c>
      <c r="H15" s="83"/>
      <c r="I15" s="83">
        <v>0.042699999999999995</v>
      </c>
      <c r="J15" s="83"/>
      <c r="K15" s="84">
        <v>0.0425</v>
      </c>
      <c r="L15" s="85"/>
      <c r="M15" s="65" t="s">
        <v>13</v>
      </c>
      <c r="N15" s="86">
        <f t="shared" si="1"/>
        <v>1.0799999999999996</v>
      </c>
      <c r="O15" s="86">
        <f t="shared" si="0"/>
        <v>-0.019999999999999185</v>
      </c>
      <c r="P15" s="86"/>
      <c r="Q15" s="86">
        <f t="shared" si="2"/>
        <v>1.0600000000000005</v>
      </c>
      <c r="R15" s="65" t="s">
        <v>13</v>
      </c>
    </row>
    <row r="16" spans="1:18" ht="12">
      <c r="A16" s="60">
        <v>6</v>
      </c>
      <c r="B16" s="60" t="s">
        <v>81</v>
      </c>
      <c r="C16" s="60" t="s">
        <v>82</v>
      </c>
      <c r="D16" s="65"/>
      <c r="E16" s="83"/>
      <c r="F16" s="83"/>
      <c r="G16" s="83">
        <v>0.06</v>
      </c>
      <c r="H16" s="83"/>
      <c r="I16" s="83">
        <v>0.047</v>
      </c>
      <c r="J16" s="83"/>
      <c r="K16" s="84">
        <v>0.0528</v>
      </c>
      <c r="L16" s="85"/>
      <c r="M16" s="65" t="s">
        <v>14</v>
      </c>
      <c r="N16" s="86">
        <f t="shared" si="1"/>
        <v>-1.2999999999999998</v>
      </c>
      <c r="O16" s="86">
        <f t="shared" si="0"/>
        <v>0.58</v>
      </c>
      <c r="P16" s="86"/>
      <c r="Q16" s="86">
        <f t="shared" si="2"/>
        <v>-0.7199999999999999</v>
      </c>
      <c r="R16" s="65" t="s">
        <v>14</v>
      </c>
    </row>
    <row r="17" spans="1:18" ht="12">
      <c r="A17" s="60">
        <v>7</v>
      </c>
      <c r="B17" s="60" t="s">
        <v>83</v>
      </c>
      <c r="C17" s="60" t="s">
        <v>84</v>
      </c>
      <c r="D17" s="65"/>
      <c r="E17" s="83">
        <v>0.09893824813159796</v>
      </c>
      <c r="F17" s="83"/>
      <c r="G17" s="83">
        <v>0.050935916992657024</v>
      </c>
      <c r="H17" s="83"/>
      <c r="I17" s="83">
        <v>0.04902128080768089</v>
      </c>
      <c r="J17" s="83"/>
      <c r="K17" s="84">
        <v>0.0733</v>
      </c>
      <c r="L17" s="85"/>
      <c r="M17" s="65" t="s">
        <v>15</v>
      </c>
      <c r="N17" s="86">
        <f t="shared" si="1"/>
        <v>-0.1914636184976136</v>
      </c>
      <c r="O17" s="86">
        <f t="shared" si="0"/>
        <v>2.4278719192319116</v>
      </c>
      <c r="P17" s="86"/>
      <c r="Q17" s="86">
        <f t="shared" si="2"/>
        <v>2.236408300734298</v>
      </c>
      <c r="R17" s="65" t="s">
        <v>15</v>
      </c>
    </row>
    <row r="18" spans="1:18" ht="12">
      <c r="A18" s="60">
        <v>8</v>
      </c>
      <c r="B18" s="60" t="s">
        <v>85</v>
      </c>
      <c r="C18" s="60" t="s">
        <v>85</v>
      </c>
      <c r="D18" s="65"/>
      <c r="E18" s="83"/>
      <c r="F18" s="83"/>
      <c r="G18" s="83">
        <v>0.076</v>
      </c>
      <c r="H18" s="83"/>
      <c r="I18" s="83">
        <v>0.069</v>
      </c>
      <c r="J18" s="83"/>
      <c r="K18" s="84">
        <v>0.065</v>
      </c>
      <c r="L18" s="85"/>
      <c r="M18" s="65" t="s">
        <v>16</v>
      </c>
      <c r="N18" s="86">
        <f t="shared" si="1"/>
        <v>-0.6999999999999993</v>
      </c>
      <c r="O18" s="86">
        <f t="shared" si="0"/>
        <v>-0.40000000000000036</v>
      </c>
      <c r="P18" s="86"/>
      <c r="Q18" s="86">
        <f t="shared" si="2"/>
        <v>-1.0999999999999996</v>
      </c>
      <c r="R18" s="65" t="s">
        <v>16</v>
      </c>
    </row>
    <row r="19" spans="1:18" ht="12">
      <c r="A19" s="60">
        <v>9</v>
      </c>
      <c r="B19" s="60" t="s">
        <v>86</v>
      </c>
      <c r="C19" s="60" t="s">
        <v>87</v>
      </c>
      <c r="D19" s="65"/>
      <c r="E19" s="83"/>
      <c r="F19" s="83"/>
      <c r="G19" s="83">
        <v>0.06268756434744828</v>
      </c>
      <c r="H19" s="83"/>
      <c r="I19" s="83">
        <v>0.085</v>
      </c>
      <c r="J19" s="83"/>
      <c r="K19" s="84">
        <v>0.1104</v>
      </c>
      <c r="L19" s="85"/>
      <c r="M19" s="65" t="s">
        <v>17</v>
      </c>
      <c r="N19" s="86">
        <f t="shared" si="1"/>
        <v>2.2312435652551725</v>
      </c>
      <c r="O19" s="86">
        <f t="shared" si="0"/>
        <v>2.539999999999999</v>
      </c>
      <c r="P19" s="86"/>
      <c r="Q19" s="86">
        <f t="shared" si="2"/>
        <v>4.771243565255172</v>
      </c>
      <c r="R19" s="65" t="s">
        <v>17</v>
      </c>
    </row>
    <row r="20" spans="1:18" ht="12">
      <c r="A20" s="60">
        <v>10</v>
      </c>
      <c r="B20" s="60" t="s">
        <v>88</v>
      </c>
      <c r="C20" s="60" t="s">
        <v>89</v>
      </c>
      <c r="D20" s="65"/>
      <c r="E20" s="83">
        <v>0.1781</v>
      </c>
      <c r="F20" s="83"/>
      <c r="G20" s="83">
        <v>0.1344</v>
      </c>
      <c r="H20" s="83"/>
      <c r="I20" s="83">
        <v>0.1385</v>
      </c>
      <c r="J20" s="83"/>
      <c r="K20" s="84">
        <v>0.12613315235292602</v>
      </c>
      <c r="L20" s="85"/>
      <c r="M20" s="65" t="s">
        <v>18</v>
      </c>
      <c r="N20" s="86">
        <f t="shared" si="1"/>
        <v>0.41000000000000203</v>
      </c>
      <c r="O20" s="86">
        <f t="shared" si="0"/>
        <v>-1.236684764707399</v>
      </c>
      <c r="P20" s="86"/>
      <c r="Q20" s="86">
        <f t="shared" si="2"/>
        <v>-0.826684764707397</v>
      </c>
      <c r="R20" s="65" t="s">
        <v>18</v>
      </c>
    </row>
    <row r="21" spans="1:18" ht="12">
      <c r="A21" s="60">
        <v>11</v>
      </c>
      <c r="B21" s="60" t="s">
        <v>90</v>
      </c>
      <c r="C21" s="60" t="s">
        <v>91</v>
      </c>
      <c r="D21" s="65"/>
      <c r="E21" s="83"/>
      <c r="F21" s="83"/>
      <c r="G21" s="83">
        <v>0.063</v>
      </c>
      <c r="H21" s="83"/>
      <c r="I21" s="83">
        <v>0.07400000000000001</v>
      </c>
      <c r="J21" s="83"/>
      <c r="K21" s="84">
        <v>0.07135927103458733</v>
      </c>
      <c r="L21" s="85"/>
      <c r="M21" s="65" t="s">
        <v>19</v>
      </c>
      <c r="N21" s="86">
        <f t="shared" si="1"/>
        <v>1.100000000000001</v>
      </c>
      <c r="O21" s="86">
        <f t="shared" si="0"/>
        <v>-0.26407289654126753</v>
      </c>
      <c r="P21" s="86"/>
      <c r="Q21" s="86">
        <f t="shared" si="2"/>
        <v>0.8359271034587334</v>
      </c>
      <c r="R21" s="65" t="s">
        <v>19</v>
      </c>
    </row>
    <row r="22" spans="1:18" ht="12">
      <c r="A22" s="60">
        <v>12</v>
      </c>
      <c r="B22" s="60" t="s">
        <v>92</v>
      </c>
      <c r="C22" s="60" t="s">
        <v>93</v>
      </c>
      <c r="D22" s="65"/>
      <c r="E22" s="83"/>
      <c r="F22" s="83"/>
      <c r="G22" s="83">
        <v>0.10584338932867979</v>
      </c>
      <c r="H22" s="83"/>
      <c r="I22" s="83">
        <v>0.11033819767442436</v>
      </c>
      <c r="J22" s="83"/>
      <c r="K22" s="84">
        <v>0.154</v>
      </c>
      <c r="L22" s="85"/>
      <c r="M22" s="65" t="s">
        <v>20</v>
      </c>
      <c r="N22" s="86">
        <f t="shared" si="1"/>
        <v>0.4494808345744575</v>
      </c>
      <c r="O22" s="86">
        <f t="shared" si="0"/>
        <v>4.366180232557563</v>
      </c>
      <c r="P22" s="86"/>
      <c r="Q22" s="86">
        <f t="shared" si="2"/>
        <v>4.815661067132021</v>
      </c>
      <c r="R22" s="65" t="s">
        <v>20</v>
      </c>
    </row>
    <row r="23" spans="1:18" ht="12">
      <c r="A23" s="60">
        <v>13</v>
      </c>
      <c r="B23" s="60" t="s">
        <v>94</v>
      </c>
      <c r="C23" s="60" t="s">
        <v>95</v>
      </c>
      <c r="D23" s="65"/>
      <c r="E23" s="83"/>
      <c r="F23" s="83"/>
      <c r="G23" s="83">
        <v>0.10300000000000001</v>
      </c>
      <c r="H23" s="83"/>
      <c r="I23" s="83">
        <v>0.142</v>
      </c>
      <c r="J23" s="83"/>
      <c r="K23" s="84">
        <v>0.114</v>
      </c>
      <c r="L23" s="85"/>
      <c r="M23" s="65" t="s">
        <v>21</v>
      </c>
      <c r="N23" s="86">
        <f t="shared" si="1"/>
        <v>3.8999999999999977</v>
      </c>
      <c r="O23" s="86">
        <f t="shared" si="0"/>
        <v>-2.7999999999999985</v>
      </c>
      <c r="P23" s="86"/>
      <c r="Q23" s="86">
        <f t="shared" si="2"/>
        <v>1.0999999999999992</v>
      </c>
      <c r="R23" s="65" t="s">
        <v>21</v>
      </c>
    </row>
    <row r="24" spans="1:18" ht="12">
      <c r="A24" s="60">
        <v>14</v>
      </c>
      <c r="B24" s="60" t="s">
        <v>96</v>
      </c>
      <c r="C24" s="60" t="s">
        <v>97</v>
      </c>
      <c r="D24" s="65"/>
      <c r="E24" s="83"/>
      <c r="F24" s="83"/>
      <c r="G24" s="83">
        <v>0.12000065551510058</v>
      </c>
      <c r="H24" s="83"/>
      <c r="I24" s="83">
        <v>0.13748051718890958</v>
      </c>
      <c r="J24" s="83"/>
      <c r="K24" s="84">
        <v>0.14932406980140983</v>
      </c>
      <c r="L24" s="85"/>
      <c r="M24" s="65" t="s">
        <v>22</v>
      </c>
      <c r="N24" s="86">
        <f t="shared" si="1"/>
        <v>1.7479861673808994</v>
      </c>
      <c r="O24" s="86">
        <f t="shared" si="0"/>
        <v>1.1843552612500252</v>
      </c>
      <c r="P24" s="86"/>
      <c r="Q24" s="86">
        <f t="shared" si="2"/>
        <v>2.9323414286309246</v>
      </c>
      <c r="R24" s="65" t="s">
        <v>22</v>
      </c>
    </row>
    <row r="25" spans="1:18" ht="12">
      <c r="A25" s="60">
        <v>15</v>
      </c>
      <c r="B25" s="60" t="s">
        <v>98</v>
      </c>
      <c r="C25" s="60" t="s">
        <v>98</v>
      </c>
      <c r="D25" s="65"/>
      <c r="E25" s="83"/>
      <c r="F25" s="83"/>
      <c r="G25" s="83">
        <v>0.054</v>
      </c>
      <c r="H25" s="83"/>
      <c r="I25" s="83">
        <v>0.055</v>
      </c>
      <c r="J25" s="83"/>
      <c r="K25" s="84">
        <v>0.081</v>
      </c>
      <c r="L25" s="85"/>
      <c r="M25" s="65" t="s">
        <v>23</v>
      </c>
      <c r="N25" s="86">
        <f t="shared" si="1"/>
        <v>0.10000000000000009</v>
      </c>
      <c r="O25" s="86">
        <f t="shared" si="0"/>
        <v>2.6</v>
      </c>
      <c r="P25" s="86"/>
      <c r="Q25" s="86">
        <f t="shared" si="2"/>
        <v>2.7</v>
      </c>
      <c r="R25" s="65" t="s">
        <v>23</v>
      </c>
    </row>
    <row r="26" spans="1:18" ht="12">
      <c r="A26" s="60">
        <v>16</v>
      </c>
      <c r="B26" s="60" t="s">
        <v>99</v>
      </c>
      <c r="C26" s="60" t="s">
        <v>100</v>
      </c>
      <c r="D26" s="65"/>
      <c r="E26" s="83"/>
      <c r="F26" s="83"/>
      <c r="G26" s="83">
        <v>0.20701262040957924</v>
      </c>
      <c r="H26" s="83"/>
      <c r="I26" s="83">
        <v>0.21704985131364193</v>
      </c>
      <c r="J26" s="83"/>
      <c r="K26" s="84">
        <v>0.1842007253002902</v>
      </c>
      <c r="L26" s="85"/>
      <c r="M26" s="65" t="s">
        <v>24</v>
      </c>
      <c r="N26" s="86">
        <f t="shared" si="1"/>
        <v>1.0037230904062695</v>
      </c>
      <c r="O26" s="86">
        <f t="shared" si="0"/>
        <v>-3.2849126013351744</v>
      </c>
      <c r="P26" s="86"/>
      <c r="Q26" s="86">
        <f t="shared" si="2"/>
        <v>-2.281189510928905</v>
      </c>
      <c r="R26" s="65" t="s">
        <v>24</v>
      </c>
    </row>
    <row r="27" spans="1:18" ht="12">
      <c r="A27" s="60">
        <v>17</v>
      </c>
      <c r="B27" s="60" t="s">
        <v>101</v>
      </c>
      <c r="C27" s="60" t="s">
        <v>102</v>
      </c>
      <c r="D27" s="65"/>
      <c r="E27" s="83">
        <v>0.02769949181018979</v>
      </c>
      <c r="F27" s="83"/>
      <c r="G27" s="83">
        <v>0.03488084153875751</v>
      </c>
      <c r="H27" s="83"/>
      <c r="I27" s="83">
        <v>0.07088687151424913</v>
      </c>
      <c r="J27" s="83"/>
      <c r="K27" s="84">
        <v>0.07673464180022577</v>
      </c>
      <c r="L27" s="85"/>
      <c r="M27" s="65" t="s">
        <v>25</v>
      </c>
      <c r="N27" s="86">
        <f t="shared" si="1"/>
        <v>3.6006029975491627</v>
      </c>
      <c r="O27" s="86">
        <f t="shared" si="0"/>
        <v>0.5847770285976633</v>
      </c>
      <c r="P27" s="86"/>
      <c r="Q27" s="86">
        <f t="shared" si="2"/>
        <v>4.185380026146826</v>
      </c>
      <c r="R27" s="65" t="s">
        <v>25</v>
      </c>
    </row>
    <row r="28" spans="1:18" ht="12">
      <c r="A28" s="60">
        <v>18</v>
      </c>
      <c r="B28" s="60" t="s">
        <v>103</v>
      </c>
      <c r="C28" s="60" t="s">
        <v>104</v>
      </c>
      <c r="D28" s="65"/>
      <c r="E28" s="83"/>
      <c r="F28" s="83"/>
      <c r="G28" s="83">
        <v>0.062</v>
      </c>
      <c r="H28" s="83"/>
      <c r="I28" s="83">
        <v>0.084</v>
      </c>
      <c r="J28" s="83"/>
      <c r="K28" s="84">
        <v>0.108</v>
      </c>
      <c r="L28" s="85"/>
      <c r="M28" s="65" t="s">
        <v>26</v>
      </c>
      <c r="N28" s="86">
        <f t="shared" si="1"/>
        <v>2.2000000000000006</v>
      </c>
      <c r="O28" s="86">
        <f t="shared" si="0"/>
        <v>2.3999999999999995</v>
      </c>
      <c r="P28" s="86"/>
      <c r="Q28" s="86">
        <f t="shared" si="2"/>
        <v>4.6</v>
      </c>
      <c r="R28" s="65" t="s">
        <v>26</v>
      </c>
    </row>
    <row r="29" spans="1:18" ht="12">
      <c r="A29" s="60">
        <v>19</v>
      </c>
      <c r="B29" s="60" t="s">
        <v>105</v>
      </c>
      <c r="C29" s="60" t="s">
        <v>106</v>
      </c>
      <c r="D29" s="65"/>
      <c r="E29" s="83"/>
      <c r="F29" s="83"/>
      <c r="G29" s="83">
        <v>0.064</v>
      </c>
      <c r="H29" s="83"/>
      <c r="I29" s="83">
        <v>0.071</v>
      </c>
      <c r="J29" s="83"/>
      <c r="K29" s="84">
        <v>0.068</v>
      </c>
      <c r="L29" s="85"/>
      <c r="M29" s="65" t="s">
        <v>27</v>
      </c>
      <c r="N29" s="86">
        <f t="shared" si="1"/>
        <v>0.6999999999999993</v>
      </c>
      <c r="O29" s="86">
        <f t="shared" si="0"/>
        <v>-0.2999999999999989</v>
      </c>
      <c r="P29" s="86"/>
      <c r="Q29" s="86">
        <f t="shared" si="2"/>
        <v>0.4000000000000004</v>
      </c>
      <c r="R29" s="65" t="s">
        <v>27</v>
      </c>
    </row>
    <row r="30" spans="1:18" ht="12">
      <c r="A30" s="60">
        <v>20</v>
      </c>
      <c r="B30" s="60" t="s">
        <v>107</v>
      </c>
      <c r="C30" s="60" t="s">
        <v>107</v>
      </c>
      <c r="D30" s="65"/>
      <c r="E30" s="83">
        <v>0.1620463210419</v>
      </c>
      <c r="F30" s="83"/>
      <c r="G30" s="83">
        <v>0.1382990018792</v>
      </c>
      <c r="H30" s="83"/>
      <c r="I30" s="83">
        <v>0.14602617482571187</v>
      </c>
      <c r="J30" s="83"/>
      <c r="K30" s="84">
        <v>0.1367370944085</v>
      </c>
      <c r="L30" s="85"/>
      <c r="M30" s="65" t="s">
        <v>28</v>
      </c>
      <c r="N30" s="86">
        <f t="shared" si="1"/>
        <v>0.7727172946511873</v>
      </c>
      <c r="O30" s="86">
        <f t="shared" si="0"/>
        <v>-0.9289080417211881</v>
      </c>
      <c r="P30" s="86"/>
      <c r="Q30" s="86">
        <f t="shared" si="2"/>
        <v>-0.1561907470700008</v>
      </c>
      <c r="R30" s="65" t="s">
        <v>28</v>
      </c>
    </row>
    <row r="31" spans="1:18" ht="12">
      <c r="A31" s="60">
        <v>21</v>
      </c>
      <c r="B31" s="60" t="s">
        <v>108</v>
      </c>
      <c r="C31" s="60" t="s">
        <v>109</v>
      </c>
      <c r="D31" s="65"/>
      <c r="E31" s="83"/>
      <c r="F31" s="83"/>
      <c r="G31" s="83">
        <v>0.14065379286456528</v>
      </c>
      <c r="H31" s="83"/>
      <c r="I31" s="83">
        <v>0.11800000000000001</v>
      </c>
      <c r="J31" s="83"/>
      <c r="K31" s="84">
        <v>0.13699999999999998</v>
      </c>
      <c r="L31" s="85"/>
      <c r="M31" s="65" t="s">
        <v>29</v>
      </c>
      <c r="N31" s="86">
        <f t="shared" si="1"/>
        <v>-2.265379286456527</v>
      </c>
      <c r="O31" s="86">
        <f t="shared" si="0"/>
        <v>1.8999999999999975</v>
      </c>
      <c r="P31" s="86"/>
      <c r="Q31" s="86">
        <f t="shared" si="2"/>
        <v>-0.36537928645652973</v>
      </c>
      <c r="R31" s="65" t="s">
        <v>29</v>
      </c>
    </row>
    <row r="32" spans="1:18" ht="12">
      <c r="A32" s="60">
        <v>22</v>
      </c>
      <c r="B32" s="60" t="s">
        <v>110</v>
      </c>
      <c r="C32" s="60" t="s">
        <v>111</v>
      </c>
      <c r="D32" s="65"/>
      <c r="E32" s="83">
        <v>0.03756548077047704</v>
      </c>
      <c r="F32" s="83"/>
      <c r="G32" s="83">
        <v>0.0333468291745061</v>
      </c>
      <c r="H32" s="83"/>
      <c r="I32" s="83">
        <v>0.03691383940879358</v>
      </c>
      <c r="J32" s="83"/>
      <c r="K32" s="84">
        <v>0.05342049552183716</v>
      </c>
      <c r="L32" s="85"/>
      <c r="M32" s="65" t="s">
        <v>30</v>
      </c>
      <c r="N32" s="86">
        <f t="shared" si="1"/>
        <v>0.3567010234287481</v>
      </c>
      <c r="O32" s="86">
        <f t="shared" si="0"/>
        <v>1.6506656113043583</v>
      </c>
      <c r="P32" s="86"/>
      <c r="Q32" s="86">
        <f t="shared" si="2"/>
        <v>2.0073666347331063</v>
      </c>
      <c r="R32" s="65" t="s">
        <v>30</v>
      </c>
    </row>
    <row r="33" spans="1:18" ht="12.75">
      <c r="A33" s="60">
        <v>23</v>
      </c>
      <c r="B33" s="47" t="s">
        <v>112</v>
      </c>
      <c r="C33" s="88" t="s">
        <v>113</v>
      </c>
      <c r="D33" s="65"/>
      <c r="E33" s="83"/>
      <c r="F33" s="83"/>
      <c r="G33" s="83"/>
      <c r="H33" s="83"/>
      <c r="I33" s="83">
        <v>0.074797632</v>
      </c>
      <c r="J33" s="83"/>
      <c r="K33" s="84">
        <v>0.0869009232</v>
      </c>
      <c r="L33" s="85"/>
      <c r="M33" s="89" t="s">
        <v>31</v>
      </c>
      <c r="N33" s="86"/>
      <c r="O33" s="86">
        <f t="shared" si="0"/>
        <v>1.210329119999999</v>
      </c>
      <c r="P33" s="86"/>
      <c r="Q33" s="86"/>
      <c r="R33" s="89" t="s">
        <v>31</v>
      </c>
    </row>
    <row r="34" spans="1:18" ht="12">
      <c r="A34" s="60">
        <v>24</v>
      </c>
      <c r="B34" s="60" t="s">
        <v>114</v>
      </c>
      <c r="C34" s="60" t="s">
        <v>115</v>
      </c>
      <c r="D34" s="65"/>
      <c r="E34" s="83"/>
      <c r="F34" s="83"/>
      <c r="G34" s="83">
        <v>0.16399218777098412</v>
      </c>
      <c r="H34" s="83"/>
      <c r="I34" s="83">
        <v>0.16149999999999998</v>
      </c>
      <c r="J34" s="83"/>
      <c r="K34" s="84">
        <v>0.1753</v>
      </c>
      <c r="L34" s="85"/>
      <c r="M34" s="65" t="s">
        <v>32</v>
      </c>
      <c r="N34" s="86">
        <f>(+I34-G34)*100</f>
        <v>-0.24921877709841445</v>
      </c>
      <c r="O34" s="86">
        <f t="shared" si="0"/>
        <v>1.3800000000000034</v>
      </c>
      <c r="P34" s="86"/>
      <c r="Q34" s="86">
        <f t="shared" si="2"/>
        <v>1.130781222901589</v>
      </c>
      <c r="R34" s="65" t="s">
        <v>32</v>
      </c>
    </row>
    <row r="35" spans="1:18" ht="12">
      <c r="A35" s="60">
        <v>25</v>
      </c>
      <c r="B35" s="60" t="s">
        <v>116</v>
      </c>
      <c r="C35" s="60" t="s">
        <v>117</v>
      </c>
      <c r="D35" s="65"/>
      <c r="E35" s="83">
        <v>0.057263157894736835</v>
      </c>
      <c r="F35" s="83"/>
      <c r="G35" s="83">
        <v>0.06173684210526315</v>
      </c>
      <c r="H35" s="83"/>
      <c r="I35" s="83">
        <v>0.09752631578947367</v>
      </c>
      <c r="J35" s="83"/>
      <c r="K35" s="84">
        <v>0.0825</v>
      </c>
      <c r="L35" s="85"/>
      <c r="M35" s="65" t="s">
        <v>33</v>
      </c>
      <c r="N35" s="86">
        <f>(+I35-G35)*100</f>
        <v>3.5789473684210518</v>
      </c>
      <c r="O35" s="86">
        <f t="shared" si="0"/>
        <v>-1.5026315789473665</v>
      </c>
      <c r="P35" s="86"/>
      <c r="Q35" s="86">
        <f t="shared" si="2"/>
        <v>2.0763157894736852</v>
      </c>
      <c r="R35" s="65" t="s">
        <v>33</v>
      </c>
    </row>
    <row r="36" spans="1:18" ht="12">
      <c r="A36" s="60">
        <v>26</v>
      </c>
      <c r="B36" s="60" t="s">
        <v>118</v>
      </c>
      <c r="C36" s="60" t="s">
        <v>119</v>
      </c>
      <c r="D36" s="65"/>
      <c r="E36" s="83">
        <v>0.1538453887</v>
      </c>
      <c r="F36" s="83"/>
      <c r="G36" s="83">
        <v>0.1794946607</v>
      </c>
      <c r="H36" s="83"/>
      <c r="I36" s="83">
        <v>0.1672975777</v>
      </c>
      <c r="J36" s="83"/>
      <c r="K36" s="84">
        <v>0.1713173904</v>
      </c>
      <c r="L36" s="85"/>
      <c r="M36" s="65" t="s">
        <v>34</v>
      </c>
      <c r="N36" s="86">
        <f>(+I36-G36)*100</f>
        <v>-1.2197082999999997</v>
      </c>
      <c r="O36" s="86">
        <f t="shared" si="0"/>
        <v>0.4019812699999986</v>
      </c>
      <c r="P36" s="86"/>
      <c r="Q36" s="86">
        <f t="shared" si="2"/>
        <v>-0.8177270300000011</v>
      </c>
      <c r="R36" s="65" t="s">
        <v>34</v>
      </c>
    </row>
    <row r="37" spans="4:18" ht="12">
      <c r="D37" s="65"/>
      <c r="E37" s="83"/>
      <c r="F37" s="83"/>
      <c r="G37" s="83"/>
      <c r="H37" s="83"/>
      <c r="I37" s="83"/>
      <c r="J37" s="83"/>
      <c r="K37" s="84"/>
      <c r="L37" s="85"/>
      <c r="M37" s="65"/>
      <c r="N37" s="86"/>
      <c r="O37" s="86"/>
      <c r="P37" s="86"/>
      <c r="Q37" s="86"/>
      <c r="R37" s="65"/>
    </row>
    <row r="38" spans="1:18" ht="12">
      <c r="A38" s="66"/>
      <c r="B38" s="90" t="s">
        <v>35</v>
      </c>
      <c r="C38" s="90" t="s">
        <v>120</v>
      </c>
      <c r="D38" s="66"/>
      <c r="E38" s="91"/>
      <c r="F38" s="91"/>
      <c r="G38" s="91">
        <f>AVERAGE(G12,G13,G14,G15,G16,G17,G18,G19,G20,G21,G22,G23,G24,G25,G26,G27,G28,G29,G30,G31,G32,G34,G35,G36)</f>
        <v>0.09421231335969481</v>
      </c>
      <c r="H38" s="91"/>
      <c r="I38" s="91">
        <f>AVERAGE(I12,I13,I14,I15,I16,I17,I18,I19,I20,I21,I22,I23,I24,I25,I26,I27,I28,I29,I30,I31,I32,I34,I35,I36)</f>
        <v>0.09986051203430894</v>
      </c>
      <c r="J38" s="91"/>
      <c r="K38" s="92">
        <f>AVERAGE(K12,K13,K14,K15,K16,K17,K18,K19,K20,K21,K22,K23,K24,K25,K26,K27,K28,K29,K30,K31,K32,K34,K35,K36)</f>
        <v>0.10628673220318985</v>
      </c>
      <c r="L38" s="85"/>
      <c r="M38" s="90" t="s">
        <v>35</v>
      </c>
      <c r="N38" s="93">
        <f>(+I38-G38)*100</f>
        <v>0.5648198674614135</v>
      </c>
      <c r="O38" s="93">
        <f>(+K38-I38)*100</f>
        <v>0.6426220168880905</v>
      </c>
      <c r="P38" s="93"/>
      <c r="Q38" s="93">
        <f t="shared" si="2"/>
        <v>1.207441884349504</v>
      </c>
      <c r="R38" s="90" t="s">
        <v>120</v>
      </c>
    </row>
    <row r="39" spans="1:18" ht="12">
      <c r="A39" s="71"/>
      <c r="B39" s="71"/>
      <c r="C39" s="71"/>
      <c r="D39" s="94"/>
      <c r="E39" s="71"/>
      <c r="F39" s="71"/>
      <c r="G39" s="71"/>
      <c r="H39" s="71"/>
      <c r="I39" s="71"/>
      <c r="J39" s="95"/>
      <c r="K39" s="96"/>
      <c r="L39" s="85"/>
      <c r="M39" s="71"/>
      <c r="N39" s="94"/>
      <c r="O39" s="94"/>
      <c r="P39" s="94"/>
      <c r="Q39" s="94"/>
      <c r="R39" s="97"/>
    </row>
    <row r="40" spans="4:18" ht="12">
      <c r="D40" s="65"/>
      <c r="H40" s="98"/>
      <c r="J40" s="99"/>
      <c r="K40" s="99"/>
      <c r="L40" s="99"/>
      <c r="N40" s="65"/>
      <c r="O40" s="65"/>
      <c r="P40" s="65"/>
      <c r="Q40" s="65"/>
      <c r="R40" s="67"/>
    </row>
    <row r="41" spans="4:18" ht="12">
      <c r="D41" s="65"/>
      <c r="J41" s="99"/>
      <c r="K41" s="99"/>
      <c r="L41" s="99"/>
      <c r="M41" s="100"/>
      <c r="N41" s="100"/>
      <c r="O41" s="100"/>
      <c r="P41" s="100"/>
      <c r="Q41" s="100"/>
      <c r="R41" s="100"/>
    </row>
  </sheetData>
  <sheetProtection/>
  <mergeCells count="4">
    <mergeCell ref="A4:R4"/>
    <mergeCell ref="A5:R5"/>
    <mergeCell ref="M7:Q8"/>
    <mergeCell ref="M41:R41"/>
  </mergeCells>
  <hyperlinks>
    <hyperlink ref="A1" r:id="rId1" display="http://www.sourceoecd.org/978926404938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:A2"/>
    </sheetView>
  </sheetViews>
  <sheetFormatPr defaultColWidth="9.00390625" defaultRowHeight="12"/>
  <sheetData>
    <row r="1" ht="12">
      <c r="A1" s="1" t="s">
        <v>0</v>
      </c>
    </row>
    <row r="2" ht="12">
      <c r="A2" s="3"/>
    </row>
    <row r="3" spans="1:13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sheetProtection/>
  <mergeCells count="2">
    <mergeCell ref="A3:M3"/>
    <mergeCell ref="A4:M4"/>
  </mergeCells>
  <hyperlinks>
    <hyperlink ref="A1" r:id="rId1" display="http://www.sourceoecd.org/978926404938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2009-11-26T15:43:53Z</dcterms:created>
  <dcterms:modified xsi:type="dcterms:W3CDTF">2009-11-26T15:43:54Z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