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3.11.1_3.11.2" sheetId="1" r:id="rId1"/>
    <sheet name="Data3.11.3" sheetId="2" r:id="rId2"/>
    <sheet name="Data3.11.4" sheetId="3" r:id="rId3"/>
    <sheet name="Sheet4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2006</t>
        </r>
      </text>
    </comment>
    <comment ref="B9" authorId="0">
      <text>
        <r>
          <rPr>
            <sz val="8"/>
            <rFont val="Tahoma"/>
            <family val="2"/>
          </rPr>
          <t>1995</t>
        </r>
      </text>
    </comment>
    <comment ref="C9" authorId="0">
      <text>
        <r>
          <rPr>
            <sz val="8"/>
            <rFont val="Tahoma"/>
            <family val="2"/>
          </rPr>
          <t>2006</t>
        </r>
      </text>
    </comment>
    <comment ref="C12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1992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1992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B23" authorId="0">
      <text>
        <r>
          <rPr>
            <sz val="8"/>
            <rFont val="Tahoma"/>
            <family val="2"/>
          </rPr>
          <t>1993</t>
        </r>
      </text>
    </comment>
    <comment ref="C26" authorId="0">
      <text>
        <r>
          <rPr>
            <sz val="8"/>
            <rFont val="Tahoma"/>
            <family val="2"/>
          </rPr>
          <t>2004</t>
        </r>
      </text>
    </comment>
    <comment ref="C29" authorId="0">
      <text>
        <r>
          <rPr>
            <sz val="8"/>
            <rFont val="Tahoma"/>
            <family val="2"/>
          </rPr>
          <t>2005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B6" authorId="0">
      <text>
        <r>
          <rPr>
            <sz val="8"/>
            <rFont val="Tahoma"/>
            <family val="2"/>
          </rPr>
          <t>2006</t>
        </r>
      </text>
    </comment>
    <comment ref="B8" authorId="0">
      <text>
        <r>
          <rPr>
            <sz val="8"/>
            <rFont val="Tahoma"/>
            <family val="2"/>
          </rPr>
          <t>2005</t>
        </r>
      </text>
    </comment>
    <comment ref="B9" authorId="0">
      <text>
        <r>
          <rPr>
            <sz val="8"/>
            <rFont val="Tahoma"/>
            <family val="2"/>
          </rPr>
          <t>2005</t>
        </r>
      </text>
    </comment>
    <comment ref="B11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2004</t>
        </r>
      </text>
    </comment>
    <comment ref="B21" authorId="0">
      <text>
        <r>
          <rPr>
            <sz val="8"/>
            <rFont val="Tahoma"/>
            <family val="2"/>
          </rPr>
          <t>2006</t>
        </r>
      </text>
    </comment>
    <comment ref="B22" authorId="0">
      <text>
        <r>
          <rPr>
            <sz val="8"/>
            <rFont val="Tahoma"/>
            <family val="2"/>
          </rPr>
          <t>2006/2007</t>
        </r>
      </text>
    </comment>
    <comment ref="B23" authorId="0">
      <text>
        <r>
          <rPr>
            <sz val="8"/>
            <rFont val="Tahoma"/>
            <family val="2"/>
          </rPr>
          <t>2006</t>
        </r>
      </text>
    </comment>
    <comment ref="B24" authorId="0">
      <text>
        <r>
          <rPr>
            <sz val="8"/>
            <rFont val="Tahoma"/>
            <family val="2"/>
          </rPr>
          <t>2005</t>
        </r>
      </text>
    </comment>
    <comment ref="B25" authorId="0">
      <text>
        <r>
          <rPr>
            <sz val="8"/>
            <rFont val="Tahoma"/>
            <family val="2"/>
          </rPr>
          <t>2004</t>
        </r>
      </text>
    </comment>
    <comment ref="B26" authorId="0">
      <text>
        <r>
          <rPr>
            <sz val="8"/>
            <rFont val="Tahoma"/>
            <family val="2"/>
          </rPr>
          <t>2004</t>
        </r>
      </text>
    </comment>
  </commentList>
</comments>
</file>

<file path=xl/sharedStrings.xml><?xml version="1.0" encoding="utf-8"?>
<sst xmlns="http://schemas.openxmlformats.org/spreadsheetml/2006/main" count="130" uniqueCount="69">
  <si>
    <t>Health at a Glance 2009: OECD Indicators - OECD © 2009 - ISBN 9789264061538</t>
  </si>
  <si>
    <t>3. Health workforce</t>
  </si>
  <si>
    <t>3.11 Dentists</t>
  </si>
  <si>
    <t>Version 1 - Last updated: 19-Oct-2009</t>
  </si>
  <si>
    <t>3.11.1 and 3.11.2. Dentists per 100 000 population, 1990 and 2007 (or nearest year available)</t>
  </si>
  <si>
    <t xml:space="preserve"> </t>
  </si>
  <si>
    <t>AAGR</t>
  </si>
  <si>
    <t>Greece</t>
  </si>
  <si>
    <t>Iceland</t>
  </si>
  <si>
    <t>Norway</t>
  </si>
  <si>
    <t>Sweden</t>
  </si>
  <si>
    <t>Belgium</t>
  </si>
  <si>
    <t>Luxembourg</t>
  </si>
  <si>
    <t>Finland</t>
  </si>
  <si>
    <t>Denmark</t>
  </si>
  <si>
    <t>Germany</t>
  </si>
  <si>
    <t>Japan</t>
  </si>
  <si>
    <t>Czech Republic</t>
  </si>
  <si>
    <t>France</t>
  </si>
  <si>
    <t>Portugal1</t>
  </si>
  <si>
    <t>OECD</t>
  </si>
  <si>
    <t>..</t>
  </si>
  <si>
    <t>United States</t>
  </si>
  <si>
    <t>Canada</t>
  </si>
  <si>
    <t>Ireland1</t>
  </si>
  <si>
    <t>Italy</t>
  </si>
  <si>
    <t>Spain1</t>
  </si>
  <si>
    <t>Austria</t>
  </si>
  <si>
    <t>Slovak Republic</t>
  </si>
  <si>
    <t>Switzerland</t>
  </si>
  <si>
    <t>Netherlands</t>
  </si>
  <si>
    <t>Australia</t>
  </si>
  <si>
    <t>New Zealand</t>
  </si>
  <si>
    <t>Hungary</t>
  </si>
  <si>
    <t>United Kingdom</t>
  </si>
  <si>
    <t>Korea</t>
  </si>
  <si>
    <t>Poland</t>
  </si>
  <si>
    <t>Turkey</t>
  </si>
  <si>
    <t>Mexico</t>
  </si>
  <si>
    <t>Source: OECD Health Data 2009.</t>
  </si>
  <si>
    <t>3.11.3. Number of dentists and dental consultations per capita, 2007 (or latest year available)</t>
  </si>
  <si>
    <t>Practising dentists</t>
  </si>
  <si>
    <t>Dentists' consultations</t>
  </si>
  <si>
    <t>per 100 000 population</t>
  </si>
  <si>
    <t>per capita</t>
  </si>
  <si>
    <t>AUS</t>
  </si>
  <si>
    <t>AUT</t>
  </si>
  <si>
    <t>BEL</t>
  </si>
  <si>
    <t>CZE</t>
  </si>
  <si>
    <t>DNK</t>
  </si>
  <si>
    <t>FIN</t>
  </si>
  <si>
    <t>FRA</t>
  </si>
  <si>
    <t>DEU</t>
  </si>
  <si>
    <t>HUN</t>
  </si>
  <si>
    <t>ITA</t>
  </si>
  <si>
    <t>JPN</t>
  </si>
  <si>
    <t>KOR</t>
  </si>
  <si>
    <t>MEX</t>
  </si>
  <si>
    <t>NLD</t>
  </si>
  <si>
    <t>POL</t>
  </si>
  <si>
    <t>SVK</t>
  </si>
  <si>
    <t>Spain</t>
  </si>
  <si>
    <t>ESP</t>
  </si>
  <si>
    <t>CHE</t>
  </si>
  <si>
    <t>GBR</t>
  </si>
  <si>
    <t>USA</t>
  </si>
  <si>
    <t>3.11.4. Number of consultations per dentist</t>
  </si>
  <si>
    <t>2007 (or latest year available)</t>
  </si>
  <si>
    <r>
      <t xml:space="preserve">3.11.4. </t>
    </r>
    <r>
      <rPr>
        <b/>
        <sz val="9"/>
        <color indexed="8"/>
        <rFont val="Arial"/>
        <family val="2"/>
      </rPr>
      <t>Estimated n</t>
    </r>
    <r>
      <rPr>
        <b/>
        <sz val="9"/>
        <color indexed="8"/>
        <rFont val="Arial"/>
        <family val="2"/>
      </rPr>
      <t xml:space="preserve">umber </t>
    </r>
    <r>
      <rPr>
        <b/>
        <sz val="9"/>
        <color indexed="8"/>
        <rFont val="Arial"/>
        <family val="2"/>
      </rPr>
      <t>of consultations per dentist, 2007 (or latest year available)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</si>
</sst>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right"/>
    </xf>
    <xf numFmtId="1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 horizontal="right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7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  <xf numFmtId="1" fontId="24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47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375"/>
          <c:w val="0.9255"/>
          <c:h val="0.95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Japan</c:v>
              </c:pt>
              <c:pt idx="1">
                <c:v>Netherlands</c:v>
              </c:pt>
              <c:pt idx="2">
                <c:v>Korea</c:v>
              </c:pt>
              <c:pt idx="3">
                <c:v>Australia</c:v>
              </c:pt>
              <c:pt idx="4">
                <c:v>Czech Republic</c:v>
              </c:pt>
              <c:pt idx="5">
                <c:v>Spain</c:v>
              </c:pt>
              <c:pt idx="6">
                <c:v>Belgium</c:v>
              </c:pt>
              <c:pt idx="7">
                <c:v>France</c:v>
              </c:pt>
              <c:pt idx="8">
                <c:v>OECD</c:v>
              </c:pt>
              <c:pt idx="9">
                <c:v>Switzerland</c:v>
              </c:pt>
              <c:pt idx="10">
                <c:v>Poland</c:v>
              </c:pt>
              <c:pt idx="11">
                <c:v>Slovak Republic</c:v>
              </c:pt>
              <c:pt idx="12">
                <c:v>Austria</c:v>
              </c:pt>
              <c:pt idx="13">
                <c:v>Hungary</c:v>
              </c:pt>
              <c:pt idx="14">
                <c:v>Germany</c:v>
              </c:pt>
              <c:pt idx="15">
                <c:v>United States</c:v>
              </c:pt>
              <c:pt idx="16">
                <c:v>United Kingdom</c:v>
              </c:pt>
              <c:pt idx="17">
                <c:v>Finland</c:v>
              </c:pt>
              <c:pt idx="18">
                <c:v>Italy</c:v>
              </c:pt>
              <c:pt idx="19">
                <c:v>Denmark</c:v>
              </c:pt>
              <c:pt idx="20">
                <c:v>Mexico</c:v>
              </c:pt>
            </c:strLit>
          </c:cat>
          <c:val>
            <c:numLit>
              <c:ptCount val="21"/>
              <c:pt idx="0">
                <c:v>4321.66412988331</c:v>
              </c:pt>
              <c:pt idx="1">
                <c:v>3836.53395784543</c:v>
              </c:pt>
              <c:pt idx="2">
                <c:v>3792.31331945304</c:v>
              </c:pt>
              <c:pt idx="3">
                <c:v>3037.52233472305</c:v>
              </c:pt>
              <c:pt idx="4">
                <c:v>2971.50259067358</c:v>
              </c:pt>
              <c:pt idx="5">
                <c:v>2836.99570815451</c:v>
              </c:pt>
              <c:pt idx="6">
                <c:v>2581.08295730649</c:v>
              </c:pt>
              <c:pt idx="7">
                <c:v>2532.51653710589</c:v>
              </c:pt>
              <c:pt idx="8">
                <c:v>2365.67331840294</c:v>
              </c:pt>
              <c:pt idx="9">
                <c:v>2304.75705927245</c:v>
              </c:pt>
              <c:pt idx="10">
                <c:v>2284.06231276213</c:v>
              </c:pt>
              <c:pt idx="11">
                <c:v>2240.94378903539</c:v>
              </c:pt>
              <c:pt idx="12">
                <c:v>2222.27171492205</c:v>
              </c:pt>
              <c:pt idx="13">
                <c:v>1895.12367491166</c:v>
              </c:pt>
              <c:pt idx="14">
                <c:v>1825.03645007924</c:v>
              </c:pt>
              <c:pt idx="15">
                <c:v>1663.50212145172</c:v>
              </c:pt>
              <c:pt idx="16">
                <c:v>1662.39024772656</c:v>
              </c:pt>
              <c:pt idx="17">
                <c:v>1653.88888888889</c:v>
              </c:pt>
              <c:pt idx="18">
                <c:v>1494.9</c:v>
              </c:pt>
              <c:pt idx="19">
                <c:v>1141.86046511628</c:v>
              </c:pt>
              <c:pt idx="20">
                <c:v>1014.59810874704</c:v>
              </c:pt>
            </c:numLit>
          </c:val>
        </c:ser>
        <c:gapWidth val="80"/>
        <c:axId val="60780336"/>
        <c:axId val="10152113"/>
      </c:barChart>
      <c:catAx>
        <c:axId val="607803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803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0.95325</cdr:y>
    </cdr:from>
    <cdr:to>
      <cdr:x>0.9175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3390900"/>
          <a:ext cx="1781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dentist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581025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0" y="647700"/>
        <a:ext cx="3019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3.11.1_3.11.2"/>
      <sheetName val="Data3.11.3"/>
      <sheetName val="Data3.11.4"/>
    </sheetNames>
    <sheetDataSet>
      <sheetData sheetId="6">
        <row r="6">
          <cell r="A6" t="str">
            <v>Japan</v>
          </cell>
          <cell r="B6">
            <v>4321.664129883308</v>
          </cell>
        </row>
        <row r="7">
          <cell r="A7" t="str">
            <v>Netherlands</v>
          </cell>
          <cell r="B7">
            <v>3836.533957845433</v>
          </cell>
        </row>
        <row r="8">
          <cell r="A8" t="str">
            <v>Korea</v>
          </cell>
          <cell r="B8">
            <v>3792.3133194530415</v>
          </cell>
        </row>
        <row r="9">
          <cell r="A9" t="str">
            <v>Australia</v>
          </cell>
          <cell r="B9">
            <v>3037.5223347230494</v>
          </cell>
        </row>
        <row r="10">
          <cell r="A10" t="str">
            <v>Czech Republic</v>
          </cell>
          <cell r="B10">
            <v>2971.502590673575</v>
          </cell>
        </row>
        <row r="11">
          <cell r="A11" t="str">
            <v>Spain</v>
          </cell>
          <cell r="B11">
            <v>2836.9957081545062</v>
          </cell>
        </row>
        <row r="12">
          <cell r="A12" t="str">
            <v>Belgium</v>
          </cell>
          <cell r="B12">
            <v>2581.0829573064907</v>
          </cell>
        </row>
        <row r="13">
          <cell r="A13" t="str">
            <v>France</v>
          </cell>
          <cell r="B13">
            <v>2532.5165371058856</v>
          </cell>
        </row>
        <row r="14">
          <cell r="A14" t="str">
            <v>OECD</v>
          </cell>
          <cell r="B14">
            <v>2365.6733184029354</v>
          </cell>
        </row>
        <row r="15">
          <cell r="A15" t="str">
            <v>Switzerland</v>
          </cell>
          <cell r="B15">
            <v>2304.7570592724496</v>
          </cell>
        </row>
        <row r="16">
          <cell r="A16" t="str">
            <v>Poland</v>
          </cell>
          <cell r="B16">
            <v>2284.0623127621334</v>
          </cell>
        </row>
        <row r="17">
          <cell r="A17" t="str">
            <v>Slovak Republic</v>
          </cell>
          <cell r="B17">
            <v>2240.943789035392</v>
          </cell>
        </row>
        <row r="18">
          <cell r="A18" t="str">
            <v>Austria</v>
          </cell>
          <cell r="B18">
            <v>2222.271714922049</v>
          </cell>
        </row>
        <row r="19">
          <cell r="A19" t="str">
            <v>Hungary</v>
          </cell>
          <cell r="B19">
            <v>1895.1236749116608</v>
          </cell>
        </row>
        <row r="20">
          <cell r="A20" t="str">
            <v>Germany</v>
          </cell>
          <cell r="B20">
            <v>1825.036450079239</v>
          </cell>
        </row>
        <row r="21">
          <cell r="A21" t="str">
            <v>United States</v>
          </cell>
          <cell r="B21">
            <v>1663.502121451719</v>
          </cell>
        </row>
        <row r="22">
          <cell r="A22" t="str">
            <v>United Kingdom</v>
          </cell>
          <cell r="B22">
            <v>1662.3902477265597</v>
          </cell>
        </row>
        <row r="23">
          <cell r="A23" t="str">
            <v>Finland</v>
          </cell>
          <cell r="B23">
            <v>1653.888888888889</v>
          </cell>
        </row>
        <row r="24">
          <cell r="A24" t="str">
            <v>Italy</v>
          </cell>
          <cell r="B24">
            <v>1494.9</v>
          </cell>
        </row>
        <row r="25">
          <cell r="A25" t="str">
            <v>Denmark</v>
          </cell>
          <cell r="B25">
            <v>1141.8604651162793</v>
          </cell>
        </row>
        <row r="26">
          <cell r="A26" t="str">
            <v>Mexico</v>
          </cell>
          <cell r="B26">
            <v>1014.5981087470449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F3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5">
        <v>1990</v>
      </c>
      <c r="C5" s="5">
        <v>2007</v>
      </c>
      <c r="D5" s="6" t="s">
        <v>6</v>
      </c>
    </row>
    <row r="6" spans="1:4" ht="12.75">
      <c r="A6" t="s">
        <v>7</v>
      </c>
      <c r="B6" s="7">
        <v>99</v>
      </c>
      <c r="C6" s="7">
        <v>127</v>
      </c>
      <c r="D6" s="8">
        <f>((C6/B6)^(1/(2006-1990))-1)*100</f>
        <v>1.568849452731591</v>
      </c>
    </row>
    <row r="7" spans="1:4" ht="12.75">
      <c r="A7" t="s">
        <v>8</v>
      </c>
      <c r="B7" s="7">
        <v>90</v>
      </c>
      <c r="C7" s="7">
        <v>94</v>
      </c>
      <c r="D7" s="8">
        <f>((C7/B7)^(1/(2007-1990))-1)*100</f>
        <v>0.2561222100803562</v>
      </c>
    </row>
    <row r="8" spans="1:4" ht="12.75">
      <c r="A8" t="s">
        <v>9</v>
      </c>
      <c r="B8" s="7">
        <v>82</v>
      </c>
      <c r="C8" s="7">
        <v>87</v>
      </c>
      <c r="D8" s="8">
        <f>((C8/B8)^(1/(2007-1990))-1)*100</f>
        <v>0.34877664691115307</v>
      </c>
    </row>
    <row r="9" spans="1:4" ht="12.75">
      <c r="A9" t="s">
        <v>10</v>
      </c>
      <c r="B9" s="7">
        <v>87</v>
      </c>
      <c r="C9" s="7">
        <v>83</v>
      </c>
      <c r="D9" s="8">
        <f>((C9/B9)^(1/(2006-1995))-1)*100</f>
        <v>-0.4269723324994201</v>
      </c>
    </row>
    <row r="10" spans="1:4" ht="12.75">
      <c r="A10" t="s">
        <v>11</v>
      </c>
      <c r="B10" s="7">
        <v>72</v>
      </c>
      <c r="C10" s="7">
        <v>81</v>
      </c>
      <c r="D10" s="8">
        <f>((C10/B10)^(1/(2007-1990))-1)*100</f>
        <v>0.6952470848288872</v>
      </c>
    </row>
    <row r="11" spans="1:4" ht="12.75">
      <c r="A11" t="s">
        <v>12</v>
      </c>
      <c r="B11" s="7">
        <v>52</v>
      </c>
      <c r="C11" s="7">
        <v>80</v>
      </c>
      <c r="D11" s="8">
        <f>((C11/B11)^(1/(2007-1990))-1)*100</f>
        <v>2.566396287243733</v>
      </c>
    </row>
    <row r="12" spans="1:4" ht="12.75">
      <c r="A12" t="s">
        <v>13</v>
      </c>
      <c r="B12" s="7">
        <v>85</v>
      </c>
      <c r="C12" s="7">
        <v>79</v>
      </c>
      <c r="D12" s="8">
        <f>((C12/B12)^(1/(2006-1990))-1)*100</f>
        <v>-0.4564762409183021</v>
      </c>
    </row>
    <row r="13" spans="1:4" ht="12.75">
      <c r="A13" t="s">
        <v>14</v>
      </c>
      <c r="B13" s="7">
        <v>79</v>
      </c>
      <c r="C13" s="7">
        <v>78</v>
      </c>
      <c r="D13" s="8">
        <f>((C13/B13)^(1/(2006-1992))-1)*100</f>
        <v>-0.09095165515333736</v>
      </c>
    </row>
    <row r="14" spans="1:4" ht="12.75">
      <c r="A14" t="s">
        <v>15</v>
      </c>
      <c r="B14" s="7">
        <v>65</v>
      </c>
      <c r="C14" s="7">
        <v>77</v>
      </c>
      <c r="D14" s="8">
        <f>((C14/B14)^(1/(2007-1992))-1)*100</f>
        <v>1.135856763411458</v>
      </c>
    </row>
    <row r="15" spans="1:4" ht="12.75">
      <c r="A15" t="s">
        <v>16</v>
      </c>
      <c r="B15" s="7">
        <v>57.99999999999999</v>
      </c>
      <c r="C15" s="7">
        <v>74</v>
      </c>
      <c r="D15" s="8">
        <f>((C15/B15)^(1/(2006-1990))-1)*100</f>
        <v>1.5342892093116234</v>
      </c>
    </row>
    <row r="16" spans="1:4" ht="12.75">
      <c r="A16" t="s">
        <v>17</v>
      </c>
      <c r="B16" s="7">
        <v>54</v>
      </c>
      <c r="C16" s="7">
        <v>67</v>
      </c>
      <c r="D16" s="8">
        <f>((C16/B16)^(1/(2007-1990))-1)*100</f>
        <v>1.2769583206798885</v>
      </c>
    </row>
    <row r="17" spans="1:4" ht="12.75">
      <c r="A17" t="s">
        <v>18</v>
      </c>
      <c r="B17" s="7">
        <v>67</v>
      </c>
      <c r="C17" s="7">
        <v>67</v>
      </c>
      <c r="D17" s="8">
        <f>((C17/B17)^(1/(2007-1990))-1)*100</f>
        <v>0</v>
      </c>
    </row>
    <row r="18" spans="1:4" ht="12.75">
      <c r="A18" t="s">
        <v>19</v>
      </c>
      <c r="B18" s="7">
        <v>17</v>
      </c>
      <c r="C18" s="7">
        <v>63</v>
      </c>
      <c r="D18" s="8">
        <f>((C18/B18)^(1/(2007-1990))-1)*100</f>
        <v>8.010061513722544</v>
      </c>
    </row>
    <row r="19" spans="1:6" ht="12.75">
      <c r="A19" s="9" t="s">
        <v>20</v>
      </c>
      <c r="B19" s="10" t="s">
        <v>21</v>
      </c>
      <c r="C19" s="11">
        <v>61.4</v>
      </c>
      <c r="D19" s="12">
        <v>1.5332730248432345</v>
      </c>
      <c r="F19" s="13"/>
    </row>
    <row r="20" spans="1:4" ht="12.75">
      <c r="A20" t="s">
        <v>22</v>
      </c>
      <c r="B20" s="7">
        <v>59</v>
      </c>
      <c r="C20" s="7">
        <v>60</v>
      </c>
      <c r="D20" s="8">
        <f>((C20/B20)^(1/(2006-1990))-1)*100</f>
        <v>0.10509968052458962</v>
      </c>
    </row>
    <row r="21" spans="1:4" ht="12.75">
      <c r="A21" t="s">
        <v>23</v>
      </c>
      <c r="B21" s="7">
        <v>52</v>
      </c>
      <c r="C21" s="7">
        <v>57.99999999999999</v>
      </c>
      <c r="D21" s="8">
        <f>((C21/B21)^(1/(2007-1990))-1)*100</f>
        <v>0.6444162604656745</v>
      </c>
    </row>
    <row r="22" spans="1:4" ht="12.75">
      <c r="A22" t="s">
        <v>24</v>
      </c>
      <c r="B22" s="7">
        <v>37</v>
      </c>
      <c r="C22" s="7">
        <v>57.99999999999999</v>
      </c>
      <c r="D22" s="8">
        <f>((C22/B22)^(1/(2007-1990))-1)*100</f>
        <v>2.6795361752522284</v>
      </c>
    </row>
    <row r="23" spans="1:4" ht="12.75">
      <c r="A23" t="s">
        <v>25</v>
      </c>
      <c r="B23" s="7">
        <v>43</v>
      </c>
      <c r="C23" s="7">
        <v>55.00000000000001</v>
      </c>
      <c r="D23" s="8">
        <f>((C23/B23)^(1/(2007-1993))-1)*100</f>
        <v>1.7736387824764277</v>
      </c>
    </row>
    <row r="24" spans="1:4" ht="12.75">
      <c r="A24" t="s">
        <v>26</v>
      </c>
      <c r="B24" s="7">
        <v>27</v>
      </c>
      <c r="C24" s="7">
        <v>55.00000000000001</v>
      </c>
      <c r="D24" s="8">
        <f>((C24/B24)^(1/(2007-1990))-1)*100</f>
        <v>4.27408974219694</v>
      </c>
    </row>
    <row r="25" spans="1:4" ht="12.75">
      <c r="A25" t="s">
        <v>27</v>
      </c>
      <c r="B25" s="7">
        <v>43</v>
      </c>
      <c r="C25" s="7">
        <v>54</v>
      </c>
      <c r="D25" s="8">
        <f>((C25/B25)^(1/(2007-1990))-1)*100</f>
        <v>1.3489224370404118</v>
      </c>
    </row>
    <row r="26" spans="1:6" ht="12.75">
      <c r="A26" t="s">
        <v>28</v>
      </c>
      <c r="B26" s="14" t="s">
        <v>21</v>
      </c>
      <c r="C26" s="7">
        <v>54</v>
      </c>
      <c r="D26" s="15" t="s">
        <v>21</v>
      </c>
      <c r="F26" s="13"/>
    </row>
    <row r="27" spans="1:4" ht="12.75">
      <c r="A27" t="s">
        <v>29</v>
      </c>
      <c r="B27" s="7">
        <v>49</v>
      </c>
      <c r="C27" s="7">
        <v>52</v>
      </c>
      <c r="D27" s="8">
        <f>((C27/B27)^(1/(2007-1990))-1)*100</f>
        <v>0.3501611690086781</v>
      </c>
    </row>
    <row r="28" spans="1:4" ht="12.75">
      <c r="A28" t="s">
        <v>30</v>
      </c>
      <c r="B28" s="7">
        <v>50</v>
      </c>
      <c r="C28" s="7">
        <v>50</v>
      </c>
      <c r="D28" s="8">
        <f>((C28/B28)^(1/(2007-1990))-1)*100</f>
        <v>0</v>
      </c>
    </row>
    <row r="29" spans="1:4" ht="12.75">
      <c r="A29" t="s">
        <v>31</v>
      </c>
      <c r="B29" s="7">
        <v>42</v>
      </c>
      <c r="C29" s="7">
        <v>49</v>
      </c>
      <c r="D29" s="8">
        <f>((C29/B29)^(1/(2005-1990))-1)*100</f>
        <v>1.032969874746792</v>
      </c>
    </row>
    <row r="30" spans="1:4" ht="12.75">
      <c r="A30" t="s">
        <v>32</v>
      </c>
      <c r="B30" s="7">
        <v>36</v>
      </c>
      <c r="C30" s="7">
        <v>47</v>
      </c>
      <c r="D30" s="8">
        <f>((C30/B30)^(1/(2007-1990))-1)*100</f>
        <v>1.580767910110903</v>
      </c>
    </row>
    <row r="31" spans="1:4" ht="12.75">
      <c r="A31" t="s">
        <v>33</v>
      </c>
      <c r="B31" s="7">
        <v>37</v>
      </c>
      <c r="C31" s="7">
        <v>42</v>
      </c>
      <c r="D31" s="8">
        <f>((C31/B31)^(1/(2007-1990))-1)*100</f>
        <v>0.7483847734277349</v>
      </c>
    </row>
    <row r="32" spans="1:6" ht="12.75">
      <c r="A32" t="s">
        <v>34</v>
      </c>
      <c r="B32" s="14" t="s">
        <v>21</v>
      </c>
      <c r="C32" s="7">
        <v>42</v>
      </c>
      <c r="D32" s="15" t="s">
        <v>21</v>
      </c>
      <c r="F32" s="13"/>
    </row>
    <row r="33" spans="1:4" ht="12.75">
      <c r="A33" t="s">
        <v>35</v>
      </c>
      <c r="B33" s="7">
        <v>18</v>
      </c>
      <c r="C33" s="7">
        <v>39</v>
      </c>
      <c r="D33" s="8">
        <f>((C33/B33)^(1/(2007-1990))-1)*100</f>
        <v>4.6531913742146935</v>
      </c>
    </row>
    <row r="34" spans="1:4" ht="12.75">
      <c r="A34" t="s">
        <v>36</v>
      </c>
      <c r="B34" s="14" t="s">
        <v>21</v>
      </c>
      <c r="C34" s="7">
        <v>35</v>
      </c>
      <c r="D34" s="14" t="s">
        <v>21</v>
      </c>
    </row>
    <row r="35" spans="1:4" ht="12.75">
      <c r="A35" t="s">
        <v>37</v>
      </c>
      <c r="B35" s="7">
        <v>19</v>
      </c>
      <c r="C35" s="7">
        <v>25</v>
      </c>
      <c r="D35" s="8">
        <f>((C35/B35)^(1/(2007-1990))-1)*100</f>
        <v>1.627435165893698</v>
      </c>
    </row>
    <row r="36" spans="1:4" ht="13.5" thickBot="1">
      <c r="A36" s="16" t="s">
        <v>38</v>
      </c>
      <c r="B36" s="17">
        <v>5</v>
      </c>
      <c r="C36" s="17">
        <v>10</v>
      </c>
      <c r="D36" s="18">
        <f>((C36/B36)^(1/(2007-1990))-1)*100</f>
        <v>4.161601065058385</v>
      </c>
    </row>
    <row r="38" ht="12.75">
      <c r="A38" s="19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0" customWidth="1"/>
    <col min="2" max="2" width="5.00390625" style="20" bestFit="1" customWidth="1"/>
    <col min="3" max="3" width="19.7109375" style="20" bestFit="1" customWidth="1"/>
    <col min="4" max="4" width="19.8515625" style="20" bestFit="1" customWidth="1"/>
    <col min="5" max="16384" width="9.140625" style="20" customWidth="1"/>
  </cols>
  <sheetData>
    <row r="1" ht="12.75">
      <c r="A1" s="1" t="s">
        <v>0</v>
      </c>
    </row>
    <row r="2" spans="1:2" ht="12">
      <c r="A2" s="21" t="s">
        <v>1</v>
      </c>
      <c r="B2" s="20" t="s">
        <v>2</v>
      </c>
    </row>
    <row r="3" ht="12">
      <c r="A3" s="21" t="s">
        <v>3</v>
      </c>
    </row>
    <row r="4" ht="12">
      <c r="A4" s="22" t="s">
        <v>40</v>
      </c>
    </row>
    <row r="5" spans="1:4" ht="12">
      <c r="A5" s="23" t="s">
        <v>5</v>
      </c>
      <c r="B5" s="23"/>
      <c r="C5" s="24" t="s">
        <v>41</v>
      </c>
      <c r="D5" s="24" t="s">
        <v>42</v>
      </c>
    </row>
    <row r="6" spans="1:4" ht="12.75" thickBot="1">
      <c r="A6" s="25"/>
      <c r="B6" s="25"/>
      <c r="C6" s="26" t="s">
        <v>43</v>
      </c>
      <c r="D6" s="26" t="s">
        <v>44</v>
      </c>
    </row>
    <row r="7" spans="1:4" ht="12">
      <c r="A7" s="20" t="s">
        <v>31</v>
      </c>
      <c r="B7" s="20" t="s">
        <v>45</v>
      </c>
      <c r="C7" s="20">
        <v>49</v>
      </c>
      <c r="D7" s="20">
        <v>1.5</v>
      </c>
    </row>
    <row r="8" spans="1:4" ht="12">
      <c r="A8" s="20" t="s">
        <v>27</v>
      </c>
      <c r="B8" s="20" t="s">
        <v>46</v>
      </c>
      <c r="C8" s="20">
        <v>54</v>
      </c>
      <c r="D8" s="20">
        <v>1.2</v>
      </c>
    </row>
    <row r="9" spans="1:4" ht="12">
      <c r="A9" s="20" t="s">
        <v>11</v>
      </c>
      <c r="B9" s="20" t="s">
        <v>47</v>
      </c>
      <c r="C9" s="20">
        <v>81</v>
      </c>
      <c r="D9" s="20">
        <v>2.1</v>
      </c>
    </row>
    <row r="10" spans="1:4" ht="12">
      <c r="A10" s="20" t="s">
        <v>17</v>
      </c>
      <c r="B10" s="20" t="s">
        <v>48</v>
      </c>
      <c r="C10" s="20">
        <v>67</v>
      </c>
      <c r="D10" s="20">
        <v>2</v>
      </c>
    </row>
    <row r="11" spans="1:4" ht="12">
      <c r="A11" s="20" t="s">
        <v>14</v>
      </c>
      <c r="B11" s="20" t="s">
        <v>49</v>
      </c>
      <c r="C11" s="20">
        <v>78</v>
      </c>
      <c r="D11" s="20">
        <v>0.9</v>
      </c>
    </row>
    <row r="12" spans="1:4" ht="12">
      <c r="A12" s="20" t="s">
        <v>13</v>
      </c>
      <c r="B12" s="20" t="s">
        <v>50</v>
      </c>
      <c r="C12" s="20">
        <v>79</v>
      </c>
      <c r="D12" s="20">
        <v>1.3</v>
      </c>
    </row>
    <row r="13" spans="1:4" ht="12">
      <c r="A13" s="20" t="s">
        <v>18</v>
      </c>
      <c r="B13" s="20" t="s">
        <v>51</v>
      </c>
      <c r="C13" s="20">
        <v>67</v>
      </c>
      <c r="D13" s="20">
        <v>1.7</v>
      </c>
    </row>
    <row r="14" spans="1:4" ht="12">
      <c r="A14" s="20" t="s">
        <v>15</v>
      </c>
      <c r="B14" s="20" t="s">
        <v>52</v>
      </c>
      <c r="C14" s="20">
        <v>77</v>
      </c>
      <c r="D14" s="20">
        <v>1.4</v>
      </c>
    </row>
    <row r="15" spans="1:4" ht="12">
      <c r="A15" s="20" t="s">
        <v>33</v>
      </c>
      <c r="B15" s="20" t="s">
        <v>53</v>
      </c>
      <c r="C15" s="20">
        <v>42</v>
      </c>
      <c r="D15" s="20">
        <v>0.8</v>
      </c>
    </row>
    <row r="16" spans="1:4" ht="12">
      <c r="A16" s="20" t="s">
        <v>25</v>
      </c>
      <c r="B16" s="20" t="s">
        <v>54</v>
      </c>
      <c r="C16" s="20">
        <v>55.00000000000001</v>
      </c>
      <c r="D16" s="20">
        <v>0.9</v>
      </c>
    </row>
    <row r="17" spans="1:4" ht="12">
      <c r="A17" s="20" t="s">
        <v>16</v>
      </c>
      <c r="B17" s="20" t="s">
        <v>55</v>
      </c>
      <c r="C17" s="20">
        <v>74</v>
      </c>
      <c r="D17" s="20">
        <v>3.2</v>
      </c>
    </row>
    <row r="18" spans="1:4" ht="12">
      <c r="A18" s="20" t="s">
        <v>35</v>
      </c>
      <c r="B18" s="20" t="s">
        <v>56</v>
      </c>
      <c r="C18" s="20">
        <v>39</v>
      </c>
      <c r="D18" s="20">
        <v>1.4</v>
      </c>
    </row>
    <row r="19" spans="1:4" ht="12">
      <c r="A19" s="20" t="s">
        <v>38</v>
      </c>
      <c r="B19" s="20" t="s">
        <v>57</v>
      </c>
      <c r="C19" s="20">
        <v>10</v>
      </c>
      <c r="D19" s="20">
        <v>0.1</v>
      </c>
    </row>
    <row r="20" spans="1:4" ht="12">
      <c r="A20" s="20" t="s">
        <v>30</v>
      </c>
      <c r="B20" s="20" t="s">
        <v>58</v>
      </c>
      <c r="C20" s="20">
        <v>50</v>
      </c>
      <c r="D20" s="20">
        <v>1.9</v>
      </c>
    </row>
    <row r="21" spans="1:4" ht="12">
      <c r="A21" s="20" t="s">
        <v>36</v>
      </c>
      <c r="B21" s="20" t="s">
        <v>59</v>
      </c>
      <c r="C21" s="20">
        <v>35</v>
      </c>
      <c r="D21" s="20">
        <v>0.8</v>
      </c>
    </row>
    <row r="22" spans="1:4" ht="12">
      <c r="A22" s="20" t="s">
        <v>28</v>
      </c>
      <c r="B22" s="20" t="s">
        <v>60</v>
      </c>
      <c r="C22" s="20">
        <v>54</v>
      </c>
      <c r="D22" s="20">
        <v>1.2</v>
      </c>
    </row>
    <row r="23" spans="1:4" ht="12">
      <c r="A23" s="20" t="s">
        <v>61</v>
      </c>
      <c r="B23" s="20" t="s">
        <v>62</v>
      </c>
      <c r="C23" s="20">
        <v>55.00000000000001</v>
      </c>
      <c r="D23" s="20">
        <v>1.5</v>
      </c>
    </row>
    <row r="24" spans="1:4" ht="12">
      <c r="A24" s="20" t="s">
        <v>29</v>
      </c>
      <c r="B24" s="20" t="s">
        <v>63</v>
      </c>
      <c r="C24" s="20">
        <v>52</v>
      </c>
      <c r="D24" s="20">
        <v>1.2</v>
      </c>
    </row>
    <row r="25" spans="1:4" ht="12">
      <c r="A25" s="20" t="s">
        <v>34</v>
      </c>
      <c r="B25" s="20" t="s">
        <v>64</v>
      </c>
      <c r="C25" s="20">
        <v>42</v>
      </c>
      <c r="D25" s="20">
        <v>0.7</v>
      </c>
    </row>
    <row r="26" spans="1:4" ht="12.75" thickBot="1">
      <c r="A26" s="25" t="s">
        <v>22</v>
      </c>
      <c r="B26" s="25" t="s">
        <v>65</v>
      </c>
      <c r="C26" s="25">
        <v>60</v>
      </c>
      <c r="D26" s="25">
        <v>1</v>
      </c>
    </row>
    <row r="28" spans="1:2" ht="12">
      <c r="A28" s="19" t="s">
        <v>39</v>
      </c>
      <c r="B28" s="19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B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20" bestFit="1" customWidth="1"/>
    <col min="2" max="2" width="14.8515625" style="20" customWidth="1"/>
    <col min="3" max="16384" width="9.140625" style="20" customWidth="1"/>
  </cols>
  <sheetData>
    <row r="1" ht="12.75">
      <c r="A1" s="1" t="s">
        <v>0</v>
      </c>
    </row>
    <row r="2" spans="1:2" ht="12">
      <c r="A2" s="21" t="s">
        <v>1</v>
      </c>
      <c r="B2" s="20" t="s">
        <v>2</v>
      </c>
    </row>
    <row r="3" ht="12">
      <c r="A3" s="21" t="s">
        <v>3</v>
      </c>
    </row>
    <row r="4" ht="12">
      <c r="A4" s="22" t="s">
        <v>66</v>
      </c>
    </row>
    <row r="5" spans="1:2" ht="12.75" thickBot="1">
      <c r="A5" s="27"/>
      <c r="B5" s="28" t="s">
        <v>67</v>
      </c>
    </row>
    <row r="6" spans="1:2" ht="12">
      <c r="A6" s="29" t="s">
        <v>16</v>
      </c>
      <c r="B6" s="30">
        <v>4321.664129883308</v>
      </c>
    </row>
    <row r="7" spans="1:2" ht="12">
      <c r="A7" s="29" t="s">
        <v>30</v>
      </c>
      <c r="B7" s="30">
        <v>3836.533957845433</v>
      </c>
    </row>
    <row r="8" spans="1:2" ht="12">
      <c r="A8" s="29" t="s">
        <v>35</v>
      </c>
      <c r="B8" s="30">
        <v>3792.3133194530415</v>
      </c>
    </row>
    <row r="9" spans="1:2" ht="12">
      <c r="A9" s="29" t="s">
        <v>31</v>
      </c>
      <c r="B9" s="30">
        <v>3037.5223347230494</v>
      </c>
    </row>
    <row r="10" spans="1:2" ht="12">
      <c r="A10" s="29" t="s">
        <v>17</v>
      </c>
      <c r="B10" s="30">
        <v>2971.502590673575</v>
      </c>
    </row>
    <row r="11" spans="1:2" ht="12">
      <c r="A11" s="29" t="s">
        <v>61</v>
      </c>
      <c r="B11" s="30">
        <v>2836.9957081545062</v>
      </c>
    </row>
    <row r="12" spans="1:2" ht="12">
      <c r="A12" s="29" t="s">
        <v>11</v>
      </c>
      <c r="B12" s="30">
        <v>2581.0829573064907</v>
      </c>
    </row>
    <row r="13" spans="1:2" ht="12">
      <c r="A13" s="29" t="s">
        <v>18</v>
      </c>
      <c r="B13" s="30">
        <v>2532.5165371058856</v>
      </c>
    </row>
    <row r="14" spans="1:2" ht="12">
      <c r="A14" s="31" t="s">
        <v>20</v>
      </c>
      <c r="B14" s="32">
        <v>2365.6733184029354</v>
      </c>
    </row>
    <row r="15" spans="1:2" ht="12">
      <c r="A15" s="29" t="s">
        <v>29</v>
      </c>
      <c r="B15" s="30">
        <v>2304.7570592724496</v>
      </c>
    </row>
    <row r="16" spans="1:2" ht="12">
      <c r="A16" s="29" t="s">
        <v>36</v>
      </c>
      <c r="B16" s="30">
        <v>2284.0623127621334</v>
      </c>
    </row>
    <row r="17" spans="1:2" ht="12">
      <c r="A17" s="29" t="s">
        <v>28</v>
      </c>
      <c r="B17" s="30">
        <v>2240.943789035392</v>
      </c>
    </row>
    <row r="18" spans="1:2" ht="12">
      <c r="A18" s="29" t="s">
        <v>27</v>
      </c>
      <c r="B18" s="30">
        <v>2222.271714922049</v>
      </c>
    </row>
    <row r="19" spans="1:2" ht="12">
      <c r="A19" s="29" t="s">
        <v>33</v>
      </c>
      <c r="B19" s="30">
        <v>1895.1236749116608</v>
      </c>
    </row>
    <row r="20" spans="1:2" ht="12">
      <c r="A20" s="29" t="s">
        <v>15</v>
      </c>
      <c r="B20" s="30">
        <v>1825.036450079239</v>
      </c>
    </row>
    <row r="21" spans="1:2" ht="12">
      <c r="A21" s="29" t="s">
        <v>22</v>
      </c>
      <c r="B21" s="30">
        <v>1663.502121451719</v>
      </c>
    </row>
    <row r="22" spans="1:2" ht="12">
      <c r="A22" s="29" t="s">
        <v>34</v>
      </c>
      <c r="B22" s="30">
        <v>1662.3902477265597</v>
      </c>
    </row>
    <row r="23" spans="1:2" ht="12">
      <c r="A23" s="29" t="s">
        <v>13</v>
      </c>
      <c r="B23" s="30">
        <v>1653.888888888889</v>
      </c>
    </row>
    <row r="24" spans="1:2" ht="12">
      <c r="A24" s="29" t="s">
        <v>25</v>
      </c>
      <c r="B24" s="30">
        <v>1494.9</v>
      </c>
    </row>
    <row r="25" spans="1:2" ht="12">
      <c r="A25" s="29" t="s">
        <v>14</v>
      </c>
      <c r="B25" s="30">
        <v>1141.8604651162793</v>
      </c>
    </row>
    <row r="26" spans="1:2" ht="12.75" thickBot="1">
      <c r="A26" s="25" t="s">
        <v>38</v>
      </c>
      <c r="B26" s="33">
        <v>1014.5981087470449</v>
      </c>
    </row>
    <row r="27" spans="1:2" ht="12">
      <c r="A27" s="29"/>
      <c r="B27" s="30"/>
    </row>
    <row r="28" spans="1:2" ht="12">
      <c r="A28" s="19" t="s">
        <v>39</v>
      </c>
      <c r="B28" s="30"/>
    </row>
    <row r="29" spans="1:2" ht="12">
      <c r="A29" s="29"/>
      <c r="B29" s="30"/>
    </row>
    <row r="30" spans="1:2" ht="12">
      <c r="A30" s="29"/>
      <c r="B30" s="30"/>
    </row>
    <row r="31" spans="1:2" ht="12">
      <c r="A31" s="29"/>
      <c r="B31" s="30"/>
    </row>
    <row r="32" spans="1:2" ht="12">
      <c r="A32" s="29"/>
      <c r="B32" s="30"/>
    </row>
    <row r="33" spans="1:2" ht="12">
      <c r="A33" s="29"/>
      <c r="B33" s="30"/>
    </row>
    <row r="34" spans="1:2" ht="12">
      <c r="A34" s="29"/>
      <c r="B34" s="34"/>
    </row>
    <row r="37" ht="12">
      <c r="A37" s="19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T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2.75">
      <c r="A2" s="21" t="s">
        <v>1</v>
      </c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14" ht="12.75">
      <c r="A3" s="35" t="s">
        <v>68</v>
      </c>
      <c r="B3" s="35"/>
      <c r="C3" s="35"/>
      <c r="D3" s="35"/>
      <c r="E3" s="35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35"/>
      <c r="B4" s="35"/>
      <c r="C4" s="35"/>
      <c r="D4" s="35"/>
      <c r="E4" s="35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</sheetData>
  <sheetProtection/>
  <mergeCells count="1">
    <mergeCell ref="A3:E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2010-01-07T11:19:39Z</dcterms:created>
  <dcterms:modified xsi:type="dcterms:W3CDTF">2010-01-07T11:19:40Z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