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5" yWindow="105" windowWidth="12720" windowHeight="12330" firstSheet="1" activeTab="1"/>
  </bookViews>
  <sheets>
    <sheet name="Disa" sheetId="3" state="hidden" r:id="rId1"/>
    <sheet name="Figure5.12&amp;13_EN" sheetId="23" r:id="rId2"/>
    <sheet name="Figure5.12&amp;13_FR" sheetId="25" r:id="rId3"/>
    <sheet name="data-5.12-Primary" sheetId="20" r:id="rId4"/>
    <sheet name="data-5.13-Secondary" sheetId="21" r:id="rId5"/>
  </sheets>
  <calcPr calcId="145621"/>
</workbook>
</file>

<file path=xl/calcChain.xml><?xml version="1.0" encoding="utf-8"?>
<calcChain xmlns="http://schemas.openxmlformats.org/spreadsheetml/2006/main">
  <c r="K31" i="21" l="1"/>
  <c r="J31" i="21"/>
  <c r="I31" i="21"/>
  <c r="F31" i="21"/>
  <c r="E31" i="21"/>
  <c r="D31" i="21"/>
  <c r="B30" i="20"/>
  <c r="J30" i="20"/>
  <c r="G30" i="20" s="1"/>
  <c r="E30" i="20"/>
  <c r="K44" i="3" l="1"/>
  <c r="P44" i="3"/>
  <c r="O44" i="3"/>
  <c r="N44" i="3"/>
  <c r="M44" i="3"/>
  <c r="L44" i="3"/>
  <c r="K5" i="3"/>
  <c r="L5" i="3"/>
  <c r="M5" i="3"/>
  <c r="N5" i="3"/>
  <c r="O5" i="3"/>
  <c r="P5" i="3"/>
  <c r="K6" i="3"/>
  <c r="L6" i="3"/>
  <c r="M6" i="3"/>
  <c r="N6" i="3"/>
  <c r="O6" i="3"/>
  <c r="P6" i="3"/>
  <c r="K7" i="3"/>
  <c r="L7" i="3"/>
  <c r="M7" i="3"/>
  <c r="N7" i="3"/>
  <c r="O7" i="3"/>
  <c r="P7" i="3"/>
  <c r="K8" i="3"/>
  <c r="L8" i="3"/>
  <c r="M8" i="3"/>
  <c r="N8" i="3"/>
  <c r="O8" i="3"/>
  <c r="P8" i="3"/>
  <c r="K9" i="3"/>
  <c r="L9" i="3"/>
  <c r="M9" i="3"/>
  <c r="N9" i="3"/>
  <c r="O9" i="3"/>
  <c r="P9" i="3"/>
  <c r="K10" i="3"/>
  <c r="L10" i="3"/>
  <c r="M10" i="3"/>
  <c r="N10" i="3"/>
  <c r="O10" i="3"/>
  <c r="P10" i="3"/>
  <c r="K11" i="3"/>
  <c r="L11" i="3"/>
  <c r="M11" i="3"/>
  <c r="N11" i="3"/>
  <c r="O11" i="3"/>
  <c r="P11" i="3"/>
  <c r="K12" i="3"/>
  <c r="L12" i="3"/>
  <c r="M12" i="3"/>
  <c r="N12" i="3"/>
  <c r="O12" i="3"/>
  <c r="P12" i="3"/>
  <c r="K13" i="3"/>
  <c r="L13" i="3"/>
  <c r="M13" i="3"/>
  <c r="N13" i="3"/>
  <c r="O13" i="3"/>
  <c r="P13" i="3"/>
  <c r="K14" i="3"/>
  <c r="L14" i="3"/>
  <c r="M14" i="3"/>
  <c r="N14" i="3"/>
  <c r="O14" i="3"/>
  <c r="P14" i="3"/>
  <c r="K15" i="3"/>
  <c r="L15" i="3"/>
  <c r="M15" i="3"/>
  <c r="N15" i="3"/>
  <c r="O15" i="3"/>
  <c r="P15" i="3"/>
  <c r="K16" i="3"/>
  <c r="L16" i="3"/>
  <c r="M16" i="3"/>
  <c r="N16" i="3"/>
  <c r="O16" i="3"/>
  <c r="P16" i="3"/>
  <c r="K17" i="3"/>
  <c r="L17" i="3"/>
  <c r="M17" i="3"/>
  <c r="N17" i="3"/>
  <c r="O17" i="3"/>
  <c r="P17" i="3"/>
  <c r="K18" i="3"/>
  <c r="L18" i="3"/>
  <c r="M18" i="3"/>
  <c r="N18" i="3"/>
  <c r="O18" i="3"/>
  <c r="P18" i="3"/>
  <c r="K19" i="3"/>
  <c r="L19" i="3"/>
  <c r="M19" i="3"/>
  <c r="N19" i="3"/>
  <c r="O19" i="3"/>
  <c r="P19" i="3"/>
  <c r="K20" i="3"/>
  <c r="L20" i="3"/>
  <c r="M20" i="3"/>
  <c r="N20" i="3"/>
  <c r="O20" i="3"/>
  <c r="P20" i="3"/>
  <c r="K21" i="3"/>
  <c r="L21" i="3"/>
  <c r="M21" i="3"/>
  <c r="N21" i="3"/>
  <c r="O21" i="3"/>
  <c r="P21" i="3"/>
  <c r="K22" i="3"/>
  <c r="L22" i="3"/>
  <c r="M22" i="3"/>
  <c r="N22" i="3"/>
  <c r="O22" i="3"/>
  <c r="P22" i="3"/>
  <c r="K23" i="3"/>
  <c r="L23" i="3"/>
  <c r="M23" i="3"/>
  <c r="N23" i="3"/>
  <c r="O23" i="3"/>
  <c r="P23" i="3"/>
  <c r="K24" i="3"/>
  <c r="L24" i="3"/>
  <c r="M24" i="3"/>
  <c r="N24" i="3"/>
  <c r="O24" i="3"/>
  <c r="P24" i="3"/>
  <c r="K25" i="3"/>
  <c r="L25" i="3"/>
  <c r="M25" i="3"/>
  <c r="N25" i="3"/>
  <c r="O25" i="3"/>
  <c r="P25" i="3"/>
  <c r="K26" i="3"/>
  <c r="L26" i="3"/>
  <c r="M26" i="3"/>
  <c r="N26" i="3"/>
  <c r="O26" i="3"/>
  <c r="P26" i="3"/>
  <c r="K27" i="3"/>
  <c r="L27" i="3"/>
  <c r="M27" i="3"/>
  <c r="N27" i="3"/>
  <c r="O27" i="3"/>
  <c r="P27" i="3"/>
  <c r="K28" i="3"/>
  <c r="L28" i="3"/>
  <c r="M28" i="3"/>
  <c r="N28" i="3"/>
  <c r="O28" i="3"/>
  <c r="P28" i="3"/>
  <c r="K29" i="3"/>
  <c r="L29" i="3"/>
  <c r="M29" i="3"/>
  <c r="N29" i="3"/>
  <c r="O29" i="3"/>
  <c r="P29" i="3"/>
  <c r="K30" i="3"/>
  <c r="L30" i="3"/>
  <c r="M30" i="3"/>
  <c r="N30" i="3"/>
  <c r="O30" i="3"/>
  <c r="P30" i="3"/>
  <c r="K31" i="3"/>
  <c r="L31" i="3"/>
  <c r="M31" i="3"/>
  <c r="N31" i="3"/>
  <c r="O31" i="3"/>
  <c r="P31" i="3"/>
  <c r="K32" i="3"/>
  <c r="L32" i="3"/>
  <c r="M32" i="3"/>
  <c r="N32" i="3"/>
  <c r="O32" i="3"/>
  <c r="P32" i="3"/>
  <c r="K33" i="3"/>
  <c r="L33" i="3"/>
  <c r="M33" i="3"/>
  <c r="N33" i="3"/>
  <c r="O33" i="3"/>
  <c r="P33" i="3"/>
  <c r="K34" i="3"/>
  <c r="L34" i="3"/>
  <c r="M34" i="3"/>
  <c r="N34" i="3"/>
  <c r="O34" i="3"/>
  <c r="P34" i="3"/>
  <c r="K35" i="3"/>
  <c r="L35" i="3"/>
  <c r="M35" i="3"/>
  <c r="N35" i="3"/>
  <c r="O35" i="3"/>
  <c r="P35" i="3"/>
  <c r="K36" i="3"/>
  <c r="L36" i="3"/>
  <c r="M36" i="3"/>
  <c r="N36" i="3"/>
  <c r="O36" i="3"/>
  <c r="P36" i="3"/>
  <c r="K37" i="3"/>
  <c r="L37" i="3"/>
  <c r="M37" i="3"/>
  <c r="N37" i="3"/>
  <c r="O37" i="3"/>
  <c r="P37" i="3"/>
  <c r="K38" i="3"/>
  <c r="L38" i="3"/>
  <c r="M38" i="3"/>
  <c r="N38" i="3"/>
  <c r="O38" i="3"/>
  <c r="P38" i="3"/>
  <c r="K39" i="3"/>
  <c r="L39" i="3"/>
  <c r="M39" i="3"/>
  <c r="N39" i="3"/>
  <c r="O39" i="3"/>
  <c r="P39" i="3"/>
  <c r="K40" i="3"/>
  <c r="L40" i="3"/>
  <c r="M40" i="3"/>
  <c r="N40" i="3"/>
  <c r="O40" i="3"/>
  <c r="P40" i="3"/>
  <c r="K41" i="3"/>
  <c r="L41" i="3"/>
  <c r="M41" i="3"/>
  <c r="N41" i="3"/>
  <c r="O41" i="3"/>
  <c r="P41" i="3"/>
  <c r="K42" i="3"/>
  <c r="L42" i="3"/>
  <c r="M42" i="3"/>
  <c r="N42" i="3"/>
  <c r="O42" i="3"/>
  <c r="P42" i="3"/>
  <c r="L4" i="3"/>
  <c r="M4" i="3"/>
  <c r="N4" i="3"/>
  <c r="O4" i="3"/>
  <c r="P4" i="3"/>
  <c r="K4" i="3"/>
</calcChain>
</file>

<file path=xl/sharedStrings.xml><?xml version="1.0" encoding="utf-8"?>
<sst xmlns="http://schemas.openxmlformats.org/spreadsheetml/2006/main" count="606" uniqueCount="138">
  <si>
    <t>ctrcode</t>
  </si>
  <si>
    <t>AUS</t>
  </si>
  <si>
    <t>..</t>
  </si>
  <si>
    <t>AUT</t>
  </si>
  <si>
    <t>BEL</t>
  </si>
  <si>
    <t>BGR</t>
  </si>
  <si>
    <t>CAN</t>
  </si>
  <si>
    <t>CHE</t>
  </si>
  <si>
    <t>CHL</t>
  </si>
  <si>
    <t>CYP</t>
  </si>
  <si>
    <t>CZE</t>
  </si>
  <si>
    <t>DEU</t>
  </si>
  <si>
    <t>DNK</t>
  </si>
  <si>
    <t>ESP</t>
  </si>
  <si>
    <t>EST</t>
  </si>
  <si>
    <t>FIN</t>
  </si>
  <si>
    <t>FRA</t>
  </si>
  <si>
    <t>GBR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</si>
  <si>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</si>
  <si>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</si>
  <si>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</si>
  <si>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</si>
  <si>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</si>
  <si>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</si>
  <si>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</si>
  <si>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</si>
  <si>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</si>
  <si>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</si>
  <si>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</si>
  <si>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MLT</t>
  </si>
  <si>
    <t>NLD</t>
  </si>
  <si>
    <t>NOR</t>
  </si>
  <si>
    <t>NZL</t>
  </si>
  <si>
    <t>POL</t>
  </si>
  <si>
    <t>PRT</t>
  </si>
  <si>
    <t>ROU</t>
  </si>
  <si>
    <t>SVK</t>
  </si>
  <si>
    <t>SVN</t>
  </si>
  <si>
    <t>SWE</t>
  </si>
  <si>
    <t>TUR</t>
  </si>
  <si>
    <t>USA</t>
  </si>
  <si>
    <t>Recipients of DB</t>
  </si>
  <si>
    <t>OECD</t>
  </si>
  <si>
    <t>oecd</t>
  </si>
  <si>
    <t>Recipients of DB (2007=100)</t>
  </si>
  <si>
    <t>UI</t>
  </si>
  <si>
    <t>UA</t>
  </si>
  <si>
    <t>SA+LP</t>
  </si>
  <si>
    <t>Recipients of secondary out-of-work benefits as % of the working-age population</t>
  </si>
  <si>
    <t>Mexico</t>
  </si>
  <si>
    <t>Turkey</t>
  </si>
  <si>
    <t>United Kingdom</t>
  </si>
  <si>
    <t>Japan</t>
  </si>
  <si>
    <t>Hungary</t>
  </si>
  <si>
    <t>Korea</t>
  </si>
  <si>
    <t>Slovak Republic</t>
  </si>
  <si>
    <t>Chile</t>
  </si>
  <si>
    <t>Israel</t>
  </si>
  <si>
    <t>Estonia</t>
  </si>
  <si>
    <t>Czech Republic</t>
  </si>
  <si>
    <t>Norway</t>
  </si>
  <si>
    <t>Germany</t>
  </si>
  <si>
    <t>New Zealand</t>
  </si>
  <si>
    <t>Luxembourg</t>
  </si>
  <si>
    <t>Sweden</t>
  </si>
  <si>
    <t>Austria</t>
  </si>
  <si>
    <t>Slovenia</t>
  </si>
  <si>
    <t>Ireland</t>
  </si>
  <si>
    <t>Italy</t>
  </si>
  <si>
    <t>United States</t>
  </si>
  <si>
    <t>Netherlands</t>
  </si>
  <si>
    <t>Denmark</t>
  </si>
  <si>
    <t>Australia</t>
  </si>
  <si>
    <t>Portugal</t>
  </si>
  <si>
    <t>Spain</t>
  </si>
  <si>
    <t>Finland</t>
  </si>
  <si>
    <t>France</t>
  </si>
  <si>
    <t>Belgium</t>
  </si>
  <si>
    <t>Lithuania</t>
  </si>
  <si>
    <t>Latvia</t>
  </si>
  <si>
    <t>Note: Recipients caseloads are missing or incomplete for Greece, Iceland and Poland. For comparability reasons, Canada and Switzerland were also excluded from the chart.</t>
  </si>
  <si>
    <t>Change 2007-2012</t>
  </si>
  <si>
    <t>Total</t>
  </si>
  <si>
    <t>Recipients of primary out-of-work benefits as % of the working-age population, 2012</t>
  </si>
  <si>
    <t>Différence 2007-2012</t>
  </si>
  <si>
    <t>Lituanie</t>
  </si>
  <si>
    <t>Lettonie</t>
  </si>
  <si>
    <t>Mexique</t>
  </si>
  <si>
    <t>Turquie</t>
  </si>
  <si>
    <t>Royaume-Uni</t>
  </si>
  <si>
    <t>Japon</t>
  </si>
  <si>
    <t>Hongrie</t>
  </si>
  <si>
    <t>Corée</t>
  </si>
  <si>
    <t>République slovaque</t>
  </si>
  <si>
    <t>Chili</t>
  </si>
  <si>
    <t>Israël</t>
  </si>
  <si>
    <t>Estonie</t>
  </si>
  <si>
    <t>République tchèque</t>
  </si>
  <si>
    <t>Norvège</t>
  </si>
  <si>
    <t>Allemagne</t>
  </si>
  <si>
    <t>Nouvelle-Zélande</t>
  </si>
  <si>
    <t>Suède</t>
  </si>
  <si>
    <t>Autriche</t>
  </si>
  <si>
    <t>OCDE</t>
  </si>
  <si>
    <t>Slovénie</t>
  </si>
  <si>
    <t>Irlande</t>
  </si>
  <si>
    <t>Italie</t>
  </si>
  <si>
    <t>États-Unis</t>
  </si>
  <si>
    <t>Pays-Bas</t>
  </si>
  <si>
    <t>Danemark</t>
  </si>
  <si>
    <t>Australie</t>
  </si>
  <si>
    <t>Espagne</t>
  </si>
  <si>
    <t>Finlande</t>
  </si>
  <si>
    <t>Belgique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</si>
  <si>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OECD Benefit Recipients Database (SOCR), www.oecd.org/social/recipients.htm</t>
    </r>
  </si>
  <si>
    <t>Unemployment assistance</t>
  </si>
  <si>
    <t>Unemployment insurance</t>
  </si>
  <si>
    <t>Assurance chômage</t>
  </si>
  <si>
    <t>Assistance chômage</t>
  </si>
  <si>
    <t>AC</t>
  </si>
  <si>
    <t>Prestations de revenus minimum (aide sociale, allocation parent isolé)</t>
  </si>
  <si>
    <t>Minimum income benefits (social assistance, lone parent benefit)</t>
  </si>
  <si>
    <t>Recipients of primary cash transfers as a percentage of the working-age population, 
2012 and percentage point change between 2007 and 2012</t>
  </si>
  <si>
    <t>Panel A. Recipients of secondary cash transfers as a percentage of the working-age population, 2012</t>
  </si>
  <si>
    <t>Panel B. Recipients of secondary cash transfers as a percentage of the working-age population, 
percentage point change between 2007 and 2012</t>
  </si>
  <si>
    <t>Bénéficiaires de prestations primaires en espèces en pourcentage la population en âge de travailler, 
en 2012, et différence de points de pourcentage entre 2007 et 2012</t>
  </si>
  <si>
    <t>Partie A. Bénéficiaires de prestations secondaires en espèces en pourcentage la population en âge de travailler, en 2012</t>
  </si>
  <si>
    <t>Partie B. Bénéficiaires de prestations secondaires en espèces en pourcentage la population en âge de travailler,
différence de points de pourcentage entre 2007 et 2012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</si>
  <si>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Base de données de l'OCDE sur les bénéficiaires de prestations sociales (SOCR), www.oecd.org/social/recipients.htm</t>
    </r>
  </si>
  <si>
    <t>5.12. Increase in recipients of primary out-of-work benefits in most OECD countries since 2007</t>
  </si>
  <si>
    <t>5.13. Increase in recipients of secondary out-of-work benefits (safety-net) in most OECD countries since 2007</t>
  </si>
  <si>
    <t>5.12. Augmentation des bénéficiaires de prestations primaires d'inactivité dans les plupart des pays de l'OCDE depuis 2007</t>
  </si>
  <si>
    <t>5.13. Augmentation des bénéficiaires des filets de sécurité dans les plupart des pays de l'OCDE depuis 2007</t>
  </si>
  <si>
    <t>Total (↗)</t>
  </si>
  <si>
    <t>Panorama de la société  2016 - © OCDE 2016</t>
  </si>
  <si>
    <t>5.13. Le nombre de bénéficiaires des prestations hors emploi annexes (filet de sécurité) a augmenté dans la plupart des pays de l'OCDE depuis 2007</t>
  </si>
  <si>
    <t>Version 1 - Dernière mise à jour : 09-Sep-2016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</si>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</sst>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1" xfId="0" applyFont="1" applyFill="1" applyBorder="1"/>
    <xf numFmtId="0" fontId="1" fillId="0" borderId="0" xfId="0" applyFont="1" applyFill="1" applyBorder="1"/>
    <xf numFmtId="3" fontId="2" fillId="0" borderId="0" xfId="0" applyNumberFormat="1" applyFont="1" applyBorder="1"/>
    <xf numFmtId="0" fontId="1" fillId="0" borderId="2" xfId="0" applyFont="1" applyFill="1" applyBorder="1"/>
    <xf numFmtId="3" fontId="2" fillId="0" borderId="2" xfId="0" applyNumberFormat="1" applyFont="1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3" fontId="2" fillId="0" borderId="3" xfId="0" applyNumberFormat="1" applyFont="1" applyBorder="1"/>
    <xf numFmtId="0" fontId="0" fillId="0" borderId="3" xfId="0" applyBorder="1"/>
    <xf numFmtId="164" fontId="2" fillId="0" borderId="0" xfId="0" applyNumberFormat="1" applyFont="1" applyBorder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0" fontId="9" fillId="0" borderId="0" xfId="1" applyFont="1" applyAlignment="1">
      <alignment vertical="center"/>
    </xf>
    <xf numFmtId="0" fontId="5" fillId="0" borderId="0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5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3" xfId="0" applyFont="1" applyBorder="1" applyAlignment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3" xfId="0" applyFont="1" applyBorder="1" applyAlignment="1"/>
    <xf numFmtId="0" fontId="0" fillId="0" borderId="0" xfId="0" applyFont="1" applyBorder="1" applyAlignment="1"/>
    <xf numFmtId="0" fontId="12" fillId="0" borderId="0" xfId="0" applyFont="1" applyFill="1" applyBorder="1"/>
    <xf numFmtId="0" fontId="0" fillId="0" borderId="5" xfId="0" applyFont="1" applyBorder="1"/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5" fillId="2" borderId="0" xfId="0" applyFont="1" applyFill="1" applyAlignment="1"/>
    <xf numFmtId="0" fontId="16" fillId="2" borderId="0" xfId="2" applyFill="1" applyAlignment="1"/>
    <xf numFmtId="0" fontId="15" fillId="2" borderId="0" xfId="0" applyFont="1" applyFill="1" applyBorder="1" applyAlignment="1"/>
    <xf numFmtId="0" fontId="16" fillId="2" borderId="0" xfId="2" applyFill="1" applyBorder="1" applyAlignment="1"/>
    <xf numFmtId="0" fontId="15" fillId="2" borderId="0" xfId="0" applyFont="1" applyFill="1" applyAlignment="1">
      <alignment horizontal="right"/>
    </xf>
  </cellXfs>
  <cellStyles count="3">
    <cellStyle name="Hyperlink" xfId="2" builtinId="8"/>
    <cellStyle name="Normal" xfId="0" builtinId="0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9.1115972222222216E-2"/>
          <c:w val="0.93801335410939612"/>
          <c:h val="0.6494576388888888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'data-5.12-Primary'!$B$10</c:f>
              <c:strCache>
                <c:ptCount val="1"/>
                <c:pt idx="0">
                  <c:v>Unemployment insurance</c:v>
                </c:pt>
              </c:strCache>
            </c:strRef>
          </c:tx>
          <c:spPr>
            <a:solidFill>
              <a:schemeClr val="tx2"/>
            </a:solidFill>
            <a:ln w="28575">
              <a:noFill/>
            </a:ln>
          </c:spPr>
          <c:invertIfNegative val="0"/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28575">
                <a:noFill/>
              </a:ln>
            </c:spPr>
          </c:dPt>
          <c:cat>
            <c:strRef>
              <c:f>'data-5.12-Primary'!$A$12:$A$48</c:f>
              <c:strCache>
                <c:ptCount val="33"/>
                <c:pt idx="0">
                  <c:v>Mexico</c:v>
                </c:pt>
                <c:pt idx="1">
                  <c:v>Turkey</c:v>
                </c:pt>
                <c:pt idx="2">
                  <c:v>United Kingdom</c:v>
                </c:pt>
                <c:pt idx="3">
                  <c:v>Japan</c:v>
                </c:pt>
                <c:pt idx="4">
                  <c:v>Hungary</c:v>
                </c:pt>
                <c:pt idx="5">
                  <c:v>Korea</c:v>
                </c:pt>
                <c:pt idx="6">
                  <c:v>Slovak Republic</c:v>
                </c:pt>
                <c:pt idx="7">
                  <c:v>Chile</c:v>
                </c:pt>
                <c:pt idx="8">
                  <c:v>Israel</c:v>
                </c:pt>
                <c:pt idx="9">
                  <c:v>Estonia</c:v>
                </c:pt>
                <c:pt idx="10">
                  <c:v>Czech Republic</c:v>
                </c:pt>
                <c:pt idx="11">
                  <c:v>Norway</c:v>
                </c:pt>
                <c:pt idx="12">
                  <c:v>Germany</c:v>
                </c:pt>
                <c:pt idx="13">
                  <c:v>New Zealand</c:v>
                </c:pt>
                <c:pt idx="14">
                  <c:v>Luxembourg</c:v>
                </c:pt>
                <c:pt idx="15">
                  <c:v>Sweden</c:v>
                </c:pt>
                <c:pt idx="16">
                  <c:v>Latvia</c:v>
                </c:pt>
                <c:pt idx="17">
                  <c:v>Austria</c:v>
                </c:pt>
                <c:pt idx="18">
                  <c:v>OECD</c:v>
                </c:pt>
                <c:pt idx="19">
                  <c:v>Slovenia</c:v>
                </c:pt>
                <c:pt idx="20">
                  <c:v>Ireland</c:v>
                </c:pt>
                <c:pt idx="21">
                  <c:v>Italy</c:v>
                </c:pt>
                <c:pt idx="22">
                  <c:v>United States</c:v>
                </c:pt>
                <c:pt idx="23">
                  <c:v>Netherlands</c:v>
                </c:pt>
                <c:pt idx="24">
                  <c:v>Denmark</c:v>
                </c:pt>
                <c:pt idx="25">
                  <c:v>Australia</c:v>
                </c:pt>
                <c:pt idx="26">
                  <c:v>Portugal</c:v>
                </c:pt>
                <c:pt idx="27">
                  <c:v>Spain</c:v>
                </c:pt>
                <c:pt idx="28">
                  <c:v>Finland</c:v>
                </c:pt>
                <c:pt idx="29">
                  <c:v>France</c:v>
                </c:pt>
                <c:pt idx="30">
                  <c:v>Belgium</c:v>
                </c:pt>
                <c:pt idx="32">
                  <c:v>Lithuania</c:v>
                </c:pt>
              </c:strCache>
            </c:strRef>
          </c:cat>
          <c:val>
            <c:numRef>
              <c:f>'data-5.12-Primary'!$B$12:$B$48</c:f>
              <c:numCache>
                <c:formatCode>#,##0.0</c:formatCode>
                <c:ptCount val="33"/>
                <c:pt idx="0">
                  <c:v>0</c:v>
                </c:pt>
                <c:pt idx="1">
                  <c:v>6.0948282440076509E-2</c:v>
                </c:pt>
                <c:pt idx="2">
                  <c:v>0.5</c:v>
                </c:pt>
                <c:pt idx="3">
                  <c:v>0.71877393202369821</c:v>
                </c:pt>
                <c:pt idx="4">
                  <c:v>0.86228663919952908</c:v>
                </c:pt>
                <c:pt idx="5">
                  <c:v>0.90787483210552666</c:v>
                </c:pt>
                <c:pt idx="6">
                  <c:v>1.0971554218401107</c:v>
                </c:pt>
                <c:pt idx="7">
                  <c:v>1.3244941609314735</c:v>
                </c:pt>
                <c:pt idx="8">
                  <c:v>1.4699129220405815</c:v>
                </c:pt>
                <c:pt idx="9">
                  <c:v>1.4838095779128557</c:v>
                </c:pt>
                <c:pt idx="10">
                  <c:v>1.494103980567526</c:v>
                </c:pt>
                <c:pt idx="11">
                  <c:v>1.6028968014484006</c:v>
                </c:pt>
                <c:pt idx="12">
                  <c:v>1.6095280532433303</c:v>
                </c:pt>
                <c:pt idx="13">
                  <c:v>0</c:v>
                </c:pt>
                <c:pt idx="14">
                  <c:v>1.8163716814159292</c:v>
                </c:pt>
                <c:pt idx="15">
                  <c:v>1.8464614966464323</c:v>
                </c:pt>
                <c:pt idx="16">
                  <c:v>2.2447372216079899</c:v>
                </c:pt>
                <c:pt idx="17">
                  <c:v>2.3047242473613472</c:v>
                </c:pt>
                <c:pt idx="18" formatCode="#,##0.00">
                  <c:v>2.3274467876547624</c:v>
                </c:pt>
                <c:pt idx="19">
                  <c:v>2.5221504352894271</c:v>
                </c:pt>
                <c:pt idx="20">
                  <c:v>2.5797849603787855</c:v>
                </c:pt>
                <c:pt idx="21">
                  <c:v>2.6031621458382745</c:v>
                </c:pt>
                <c:pt idx="22">
                  <c:v>2.7658259056244043</c:v>
                </c:pt>
                <c:pt idx="23">
                  <c:v>2.7724286336058017</c:v>
                </c:pt>
                <c:pt idx="24">
                  <c:v>3.0721855095552382</c:v>
                </c:pt>
                <c:pt idx="25">
                  <c:v>0</c:v>
                </c:pt>
                <c:pt idx="26">
                  <c:v>4.3692124788432229</c:v>
                </c:pt>
                <c:pt idx="27">
                  <c:v>4.3843264395077277</c:v>
                </c:pt>
                <c:pt idx="28">
                  <c:v>4.8807943262411344</c:v>
                </c:pt>
                <c:pt idx="29">
                  <c:v>5.4137135774048444</c:v>
                </c:pt>
                <c:pt idx="30">
                  <c:v>7.2765570999722513</c:v>
                </c:pt>
                <c:pt idx="32">
                  <c:v>1.7544083478001544</c:v>
                </c:pt>
              </c:numCache>
            </c:numRef>
          </c:val>
        </c:ser>
        <c:ser>
          <c:idx val="0"/>
          <c:order val="1"/>
          <c:tx>
            <c:strRef>
              <c:f>'data-5.12-Primary'!$C$10</c:f>
              <c:strCache>
                <c:ptCount val="1"/>
                <c:pt idx="0">
                  <c:v>Unemployment assistance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'data-5.12-Primary'!$A$12:$A$48</c:f>
              <c:strCache>
                <c:ptCount val="33"/>
                <c:pt idx="0">
                  <c:v>Mexico</c:v>
                </c:pt>
                <c:pt idx="1">
                  <c:v>Turkey</c:v>
                </c:pt>
                <c:pt idx="2">
                  <c:v>United Kingdom</c:v>
                </c:pt>
                <c:pt idx="3">
                  <c:v>Japan</c:v>
                </c:pt>
                <c:pt idx="4">
                  <c:v>Hungary</c:v>
                </c:pt>
                <c:pt idx="5">
                  <c:v>Korea</c:v>
                </c:pt>
                <c:pt idx="6">
                  <c:v>Slovak Republic</c:v>
                </c:pt>
                <c:pt idx="7">
                  <c:v>Chile</c:v>
                </c:pt>
                <c:pt idx="8">
                  <c:v>Israel</c:v>
                </c:pt>
                <c:pt idx="9">
                  <c:v>Estonia</c:v>
                </c:pt>
                <c:pt idx="10">
                  <c:v>Czech Republic</c:v>
                </c:pt>
                <c:pt idx="11">
                  <c:v>Norway</c:v>
                </c:pt>
                <c:pt idx="12">
                  <c:v>Germany</c:v>
                </c:pt>
                <c:pt idx="13">
                  <c:v>New Zealand</c:v>
                </c:pt>
                <c:pt idx="14">
                  <c:v>Luxembourg</c:v>
                </c:pt>
                <c:pt idx="15">
                  <c:v>Sweden</c:v>
                </c:pt>
                <c:pt idx="16">
                  <c:v>Latvia</c:v>
                </c:pt>
                <c:pt idx="17">
                  <c:v>Austria</c:v>
                </c:pt>
                <c:pt idx="18">
                  <c:v>OECD</c:v>
                </c:pt>
                <c:pt idx="19">
                  <c:v>Slovenia</c:v>
                </c:pt>
                <c:pt idx="20">
                  <c:v>Ireland</c:v>
                </c:pt>
                <c:pt idx="21">
                  <c:v>Italy</c:v>
                </c:pt>
                <c:pt idx="22">
                  <c:v>United States</c:v>
                </c:pt>
                <c:pt idx="23">
                  <c:v>Netherlands</c:v>
                </c:pt>
                <c:pt idx="24">
                  <c:v>Denmark</c:v>
                </c:pt>
                <c:pt idx="25">
                  <c:v>Australia</c:v>
                </c:pt>
                <c:pt idx="26">
                  <c:v>Portugal</c:v>
                </c:pt>
                <c:pt idx="27">
                  <c:v>Spain</c:v>
                </c:pt>
                <c:pt idx="28">
                  <c:v>Finland</c:v>
                </c:pt>
                <c:pt idx="29">
                  <c:v>France</c:v>
                </c:pt>
                <c:pt idx="30">
                  <c:v>Belgium</c:v>
                </c:pt>
                <c:pt idx="32">
                  <c:v>Lithuania</c:v>
                </c:pt>
              </c:strCache>
            </c:strRef>
          </c:cat>
          <c:val>
            <c:numRef>
              <c:f>'data-5.12-Primary'!$C$12:$C$48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1.6736667587731417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4.1655161078237999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2514688"/>
        <c:axId val="192622976"/>
      </c:barChart>
      <c:lineChart>
        <c:grouping val="standard"/>
        <c:varyColors val="0"/>
        <c:ser>
          <c:idx val="1"/>
          <c:order val="2"/>
          <c:tx>
            <c:strRef>
              <c:f>'data-5.12-Primary'!$G$8</c:f>
              <c:strCache>
                <c:ptCount val="1"/>
                <c:pt idx="0">
                  <c:v>Change 2007-2012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17"/>
            <c:bubble3D val="0"/>
          </c:dPt>
          <c:dPt>
            <c:idx val="18"/>
            <c:marker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val>
            <c:numRef>
              <c:f>'data-5.12-Primary'!$J$12:$J$48</c:f>
              <c:numCache>
                <c:formatCode>#,##0.0</c:formatCode>
                <c:ptCount val="33"/>
                <c:pt idx="0">
                  <c:v>0</c:v>
                </c:pt>
                <c:pt idx="1">
                  <c:v>-5.7371213655881437E-2</c:v>
                </c:pt>
                <c:pt idx="2">
                  <c:v>0.1</c:v>
                </c:pt>
                <c:pt idx="3">
                  <c:v>3.6167174208845521E-2</c:v>
                </c:pt>
                <c:pt idx="4">
                  <c:v>-0.53127976742668725</c:v>
                </c:pt>
                <c:pt idx="5">
                  <c:v>0.22441534383412653</c:v>
                </c:pt>
                <c:pt idx="6">
                  <c:v>0.53235765567026772</c:v>
                </c:pt>
                <c:pt idx="7">
                  <c:v>0.42647632823548542</c:v>
                </c:pt>
                <c:pt idx="8">
                  <c:v>0.14903068174499956</c:v>
                </c:pt>
                <c:pt idx="9">
                  <c:v>1.2233161040062239</c:v>
                </c:pt>
                <c:pt idx="10">
                  <c:v>-3.8782227510740119E-2</c:v>
                </c:pt>
                <c:pt idx="11">
                  <c:v>0.57138379149016094</c:v>
                </c:pt>
                <c:pt idx="12">
                  <c:v>-0.37023494271749402</c:v>
                </c:pt>
                <c:pt idx="13">
                  <c:v>1.0370764406739004</c:v>
                </c:pt>
                <c:pt idx="14">
                  <c:v>0.34012206949416579</c:v>
                </c:pt>
                <c:pt idx="15">
                  <c:v>-1.258992116035307</c:v>
                </c:pt>
                <c:pt idx="16">
                  <c:v>-2.6242025985192541E-2</c:v>
                </c:pt>
                <c:pt idx="17">
                  <c:v>0.2593547396416267</c:v>
                </c:pt>
                <c:pt idx="18" formatCode="#,##0.00">
                  <c:v>0.48309496063719498</c:v>
                </c:pt>
                <c:pt idx="19">
                  <c:v>1.4590259618685992</c:v>
                </c:pt>
                <c:pt idx="20">
                  <c:v>0.62100193713836971</c:v>
                </c:pt>
                <c:pt idx="21">
                  <c:v>1.1951339874863927</c:v>
                </c:pt>
                <c:pt idx="22">
                  <c:v>1.4391421365074828</c:v>
                </c:pt>
                <c:pt idx="23">
                  <c:v>0.1</c:v>
                </c:pt>
                <c:pt idx="24">
                  <c:v>1.1348174257057966</c:v>
                </c:pt>
                <c:pt idx="25">
                  <c:v>0.66563715595823458</c:v>
                </c:pt>
                <c:pt idx="26">
                  <c:v>1.558575829911129</c:v>
                </c:pt>
                <c:pt idx="27">
                  <c:v>1.8886421410945977</c:v>
                </c:pt>
                <c:pt idx="28">
                  <c:v>1.5452728712823394</c:v>
                </c:pt>
                <c:pt idx="29">
                  <c:v>1.2219747217445969</c:v>
                </c:pt>
                <c:pt idx="30">
                  <c:v>-0.95317338525018869</c:v>
                </c:pt>
                <c:pt idx="32">
                  <c:v>0.93016608309170756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92514688"/>
        <c:axId val="192622976"/>
      </c:lineChart>
      <c:catAx>
        <c:axId val="192514688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622976"/>
        <c:crosses val="autoZero"/>
        <c:auto val="1"/>
        <c:lblAlgn val="ctr"/>
        <c:lblOffset val="100"/>
        <c:tickLblSkip val="1"/>
        <c:noMultiLvlLbl val="0"/>
      </c:catAx>
      <c:valAx>
        <c:axId val="192622976"/>
        <c:scaling>
          <c:orientation val="minMax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514688"/>
        <c:crossesAt val="1"/>
        <c:crossBetween val="between"/>
        <c:majorUnit val="1"/>
        <c:minorUnit val="1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4.664259867598259E-2"/>
          <c:y val="1.0579861111111113E-3"/>
          <c:w val="0.93452083576514533"/>
          <c:h val="7.004236111111111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0.10471076388888889"/>
          <c:w val="0.93801335410939612"/>
          <c:h val="0.6375121527777777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'data-5.13-Secondary'!$E$10</c:f>
              <c:strCache>
                <c:ptCount val="1"/>
                <c:pt idx="0">
                  <c:v>Minimum income benefits (social assistance, lone parent benefit)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8575">
                <a:noFill/>
              </a:ln>
            </c:spPr>
          </c:dPt>
          <c:cat>
            <c:strRef>
              <c:f>'data-5.13-Secondary'!$A$12:$A$48</c:f>
              <c:strCache>
                <c:ptCount val="33"/>
                <c:pt idx="0">
                  <c:v>Italy</c:v>
                </c:pt>
                <c:pt idx="1">
                  <c:v>Turkey</c:v>
                </c:pt>
                <c:pt idx="2">
                  <c:v>Chile</c:v>
                </c:pt>
                <c:pt idx="3">
                  <c:v>Belgium</c:v>
                </c:pt>
                <c:pt idx="4">
                  <c:v>Japan</c:v>
                </c:pt>
                <c:pt idx="5">
                  <c:v>Korea</c:v>
                </c:pt>
                <c:pt idx="6">
                  <c:v>Czech Republic</c:v>
                </c:pt>
                <c:pt idx="7">
                  <c:v>Australia</c:v>
                </c:pt>
                <c:pt idx="8">
                  <c:v>Israel</c:v>
                </c:pt>
                <c:pt idx="9">
                  <c:v>Estonia</c:v>
                </c:pt>
                <c:pt idx="10">
                  <c:v>Norway</c:v>
                </c:pt>
                <c:pt idx="11">
                  <c:v>Portugal</c:v>
                </c:pt>
                <c:pt idx="12">
                  <c:v>Denmark</c:v>
                </c:pt>
                <c:pt idx="13">
                  <c:v>Slovenia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Sweden</c:v>
                </c:pt>
                <c:pt idx="17">
                  <c:v>Austria</c:v>
                </c:pt>
                <c:pt idx="18">
                  <c:v>France</c:v>
                </c:pt>
                <c:pt idx="19">
                  <c:v>OECD</c:v>
                </c:pt>
                <c:pt idx="20">
                  <c:v>Hungary</c:v>
                </c:pt>
                <c:pt idx="21">
                  <c:v>United Kingdom</c:v>
                </c:pt>
                <c:pt idx="22">
                  <c:v>Slovak Republic</c:v>
                </c:pt>
                <c:pt idx="23">
                  <c:v>New Zealand</c:v>
                </c:pt>
                <c:pt idx="24">
                  <c:v>Spain</c:v>
                </c:pt>
                <c:pt idx="25">
                  <c:v>Germany</c:v>
                </c:pt>
                <c:pt idx="26">
                  <c:v>Latvia</c:v>
                </c:pt>
                <c:pt idx="27">
                  <c:v>Mexico</c:v>
                </c:pt>
                <c:pt idx="28">
                  <c:v>Finland</c:v>
                </c:pt>
                <c:pt idx="29">
                  <c:v>United States</c:v>
                </c:pt>
                <c:pt idx="30">
                  <c:v>Ireland</c:v>
                </c:pt>
                <c:pt idx="32">
                  <c:v>Lithuania</c:v>
                </c:pt>
              </c:strCache>
            </c:strRef>
          </c:cat>
          <c:val>
            <c:numRef>
              <c:f>'data-5.13-Secondary'!$E$12:$E$48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1.3422093725973219</c:v>
                </c:pt>
                <c:pt idx="4">
                  <c:v>1.7324440286872467</c:v>
                </c:pt>
                <c:pt idx="5">
                  <c:v>1.7613537077080308</c:v>
                </c:pt>
                <c:pt idx="6">
                  <c:v>1.7950786495825972</c:v>
                </c:pt>
                <c:pt idx="7">
                  <c:v>2.0594477317554243</c:v>
                </c:pt>
                <c:pt idx="8">
                  <c:v>2.131068758728333</c:v>
                </c:pt>
                <c:pt idx="9">
                  <c:v>1.1707095381469068</c:v>
                </c:pt>
                <c:pt idx="10">
                  <c:v>2.3175367129350208</c:v>
                </c:pt>
                <c:pt idx="11">
                  <c:v>1.7177258463812481</c:v>
                </c:pt>
                <c:pt idx="12">
                  <c:v>2.2750974113823275</c:v>
                </c:pt>
                <c:pt idx="13">
                  <c:v>3.1456415464335867</c:v>
                </c:pt>
                <c:pt idx="14">
                  <c:v>3.272730058005048</c:v>
                </c:pt>
                <c:pt idx="15">
                  <c:v>3.4322455752212391</c:v>
                </c:pt>
                <c:pt idx="16">
                  <c:v>3.6813118792653468</c:v>
                </c:pt>
                <c:pt idx="17">
                  <c:v>2.1151241481922889</c:v>
                </c:pt>
                <c:pt idx="18">
                  <c:v>3.1258775066482154</c:v>
                </c:pt>
                <c:pt idx="19">
                  <c:v>3.0308824257352018</c:v>
                </c:pt>
                <c:pt idx="20">
                  <c:v>4.0412007062978219</c:v>
                </c:pt>
                <c:pt idx="21">
                  <c:v>1.3606972753116624</c:v>
                </c:pt>
                <c:pt idx="22">
                  <c:v>4.7242463024698367</c:v>
                </c:pt>
                <c:pt idx="23">
                  <c:v>5.6400939486045871</c:v>
                </c:pt>
                <c:pt idx="24">
                  <c:v>0.68992639786290988</c:v>
                </c:pt>
                <c:pt idx="25">
                  <c:v>0.64968998274521705</c:v>
                </c:pt>
                <c:pt idx="26">
                  <c:v>6.9907594005258158</c:v>
                </c:pt>
                <c:pt idx="27">
                  <c:v>7.7056813859810678</c:v>
                </c:pt>
                <c:pt idx="28">
                  <c:v>5.2054751773049643</c:v>
                </c:pt>
                <c:pt idx="29">
                  <c:v>12.557826978074356</c:v>
                </c:pt>
                <c:pt idx="30">
                  <c:v>4.2852727452076413</c:v>
                </c:pt>
                <c:pt idx="32">
                  <c:v>11.059854414457805</c:v>
                </c:pt>
              </c:numCache>
            </c:numRef>
          </c:val>
        </c:ser>
        <c:ser>
          <c:idx val="0"/>
          <c:order val="1"/>
          <c:tx>
            <c:strRef>
              <c:f>'data-5.13-Secondary'!$D$10</c:f>
              <c:strCache>
                <c:ptCount val="1"/>
                <c:pt idx="0">
                  <c:v>Unemployment assistance</c:v>
                </c:pt>
              </c:strCache>
            </c:strRef>
          </c:tx>
          <c:spPr>
            <a:ln w="28575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8575">
                <a:noFill/>
              </a:ln>
            </c:spPr>
          </c:dPt>
          <c:cat>
            <c:strRef>
              <c:f>'data-5.13-Secondary'!$A$12:$A$48</c:f>
              <c:strCache>
                <c:ptCount val="33"/>
                <c:pt idx="0">
                  <c:v>Italy</c:v>
                </c:pt>
                <c:pt idx="1">
                  <c:v>Turkey</c:v>
                </c:pt>
                <c:pt idx="2">
                  <c:v>Chile</c:v>
                </c:pt>
                <c:pt idx="3">
                  <c:v>Belgium</c:v>
                </c:pt>
                <c:pt idx="4">
                  <c:v>Japan</c:v>
                </c:pt>
                <c:pt idx="5">
                  <c:v>Korea</c:v>
                </c:pt>
                <c:pt idx="6">
                  <c:v>Czech Republic</c:v>
                </c:pt>
                <c:pt idx="7">
                  <c:v>Australia</c:v>
                </c:pt>
                <c:pt idx="8">
                  <c:v>Israel</c:v>
                </c:pt>
                <c:pt idx="9">
                  <c:v>Estonia</c:v>
                </c:pt>
                <c:pt idx="10">
                  <c:v>Norway</c:v>
                </c:pt>
                <c:pt idx="11">
                  <c:v>Portugal</c:v>
                </c:pt>
                <c:pt idx="12">
                  <c:v>Denmark</c:v>
                </c:pt>
                <c:pt idx="13">
                  <c:v>Slovenia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Sweden</c:v>
                </c:pt>
                <c:pt idx="17">
                  <c:v>Austria</c:v>
                </c:pt>
                <c:pt idx="18">
                  <c:v>France</c:v>
                </c:pt>
                <c:pt idx="19">
                  <c:v>OECD</c:v>
                </c:pt>
                <c:pt idx="20">
                  <c:v>Hungary</c:v>
                </c:pt>
                <c:pt idx="21">
                  <c:v>United Kingdom</c:v>
                </c:pt>
                <c:pt idx="22">
                  <c:v>Slovak Republic</c:v>
                </c:pt>
                <c:pt idx="23">
                  <c:v>New Zealand</c:v>
                </c:pt>
                <c:pt idx="24">
                  <c:v>Spain</c:v>
                </c:pt>
                <c:pt idx="25">
                  <c:v>Germany</c:v>
                </c:pt>
                <c:pt idx="26">
                  <c:v>Latvia</c:v>
                </c:pt>
                <c:pt idx="27">
                  <c:v>Mexico</c:v>
                </c:pt>
                <c:pt idx="28">
                  <c:v>Finland</c:v>
                </c:pt>
                <c:pt idx="29">
                  <c:v>United States</c:v>
                </c:pt>
                <c:pt idx="30">
                  <c:v>Ireland</c:v>
                </c:pt>
                <c:pt idx="32">
                  <c:v>Lithuania</c:v>
                </c:pt>
              </c:strCache>
            </c:strRef>
          </c:cat>
          <c:val>
            <c:numRef>
              <c:f>'data-5.13-Secondary'!$D$12:$D$48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1.6288058509714973E-2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1.0423223314207806</c:v>
                </c:pt>
                <c:pt idx="10">
                  <c:v>0</c:v>
                </c:pt>
                <c:pt idx="11">
                  <c:v>0.93988473372330439</c:v>
                </c:pt>
                <c:pt idx="12">
                  <c:v>0.56862265394197875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1.846547497855425</c:v>
                </c:pt>
                <c:pt idx="18">
                  <c:v>0.88274106013661013</c:v>
                </c:pt>
                <c:pt idx="19">
                  <c:v>1.1626108840717557</c:v>
                </c:pt>
                <c:pt idx="20">
                  <c:v>0.12913478516774574</c:v>
                </c:pt>
                <c:pt idx="21">
                  <c:v>3.0515966874191389</c:v>
                </c:pt>
                <c:pt idx="22">
                  <c:v>0</c:v>
                </c:pt>
                <c:pt idx="23">
                  <c:v>0</c:v>
                </c:pt>
                <c:pt idx="24">
                  <c:v>4.9542105386782591</c:v>
                </c:pt>
                <c:pt idx="25">
                  <c:v>5.4930601642048575</c:v>
                </c:pt>
                <c:pt idx="26">
                  <c:v>0</c:v>
                </c:pt>
                <c:pt idx="27">
                  <c:v>0</c:v>
                </c:pt>
                <c:pt idx="28">
                  <c:v>4.039375886524823</c:v>
                </c:pt>
                <c:pt idx="29">
                  <c:v>0</c:v>
                </c:pt>
                <c:pt idx="30">
                  <c:v>9.5893203564265281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93018112"/>
        <c:axId val="193025536"/>
      </c:barChart>
      <c:catAx>
        <c:axId val="193018112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25536"/>
        <c:crosses val="autoZero"/>
        <c:auto val="1"/>
        <c:lblAlgn val="ctr"/>
        <c:lblOffset val="100"/>
        <c:tickLblSkip val="1"/>
        <c:noMultiLvlLbl val="0"/>
      </c:catAx>
      <c:valAx>
        <c:axId val="193025536"/>
        <c:scaling>
          <c:orientation val="minMax"/>
          <c:max val="14.2"/>
          <c:min val="0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18112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5.1619919775978206E-2"/>
          <c:y val="1.4287152777777777E-2"/>
          <c:w val="0.93199591311587071"/>
          <c:h val="7.1683333333333321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9.9793256612154255E-2"/>
          <c:w val="0.93801335410939612"/>
          <c:h val="0.606742984050070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'data-5.13-Secondary'!$E$10</c:f>
              <c:strCache>
                <c:ptCount val="1"/>
                <c:pt idx="0">
                  <c:v>Minimum income benefits (social assistance, lone parent benefit)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8575">
                <a:noFill/>
              </a:ln>
            </c:spPr>
          </c:dPt>
          <c:cat>
            <c:strRef>
              <c:f>'data-5.13-Secondary'!$A$12:$A$48</c:f>
              <c:strCache>
                <c:ptCount val="33"/>
                <c:pt idx="0">
                  <c:v>Italy</c:v>
                </c:pt>
                <c:pt idx="1">
                  <c:v>Turkey</c:v>
                </c:pt>
                <c:pt idx="2">
                  <c:v>Chile</c:v>
                </c:pt>
                <c:pt idx="3">
                  <c:v>Belgium</c:v>
                </c:pt>
                <c:pt idx="4">
                  <c:v>Japan</c:v>
                </c:pt>
                <c:pt idx="5">
                  <c:v>Korea</c:v>
                </c:pt>
                <c:pt idx="6">
                  <c:v>Czech Republic</c:v>
                </c:pt>
                <c:pt idx="7">
                  <c:v>Australia</c:v>
                </c:pt>
                <c:pt idx="8">
                  <c:v>Israel</c:v>
                </c:pt>
                <c:pt idx="9">
                  <c:v>Estonia</c:v>
                </c:pt>
                <c:pt idx="10">
                  <c:v>Norway</c:v>
                </c:pt>
                <c:pt idx="11">
                  <c:v>Portugal</c:v>
                </c:pt>
                <c:pt idx="12">
                  <c:v>Denmark</c:v>
                </c:pt>
                <c:pt idx="13">
                  <c:v>Slovenia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Sweden</c:v>
                </c:pt>
                <c:pt idx="17">
                  <c:v>Austria</c:v>
                </c:pt>
                <c:pt idx="18">
                  <c:v>France</c:v>
                </c:pt>
                <c:pt idx="19">
                  <c:v>OECD</c:v>
                </c:pt>
                <c:pt idx="20">
                  <c:v>Hungary</c:v>
                </c:pt>
                <c:pt idx="21">
                  <c:v>United Kingdom</c:v>
                </c:pt>
                <c:pt idx="22">
                  <c:v>Slovak Republic</c:v>
                </c:pt>
                <c:pt idx="23">
                  <c:v>New Zealand</c:v>
                </c:pt>
                <c:pt idx="24">
                  <c:v>Spain</c:v>
                </c:pt>
                <c:pt idx="25">
                  <c:v>Germany</c:v>
                </c:pt>
                <c:pt idx="26">
                  <c:v>Latvia</c:v>
                </c:pt>
                <c:pt idx="27">
                  <c:v>Mexico</c:v>
                </c:pt>
                <c:pt idx="28">
                  <c:v>Finland</c:v>
                </c:pt>
                <c:pt idx="29">
                  <c:v>United States</c:v>
                </c:pt>
                <c:pt idx="30">
                  <c:v>Ireland</c:v>
                </c:pt>
                <c:pt idx="32">
                  <c:v>Lithuania</c:v>
                </c:pt>
              </c:strCache>
            </c:strRef>
          </c:cat>
          <c:val>
            <c:numRef>
              <c:f>'data-5.13-Secondary'!$J$12:$J$48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0.11942669127783812</c:v>
                </c:pt>
                <c:pt idx="4">
                  <c:v>0.56636922292925118</c:v>
                </c:pt>
                <c:pt idx="5">
                  <c:v>-1.0802012217411061E-2</c:v>
                </c:pt>
                <c:pt idx="6">
                  <c:v>-2.0303686355252584</c:v>
                </c:pt>
                <c:pt idx="7">
                  <c:v>-0.11045400564132857</c:v>
                </c:pt>
                <c:pt idx="8">
                  <c:v>-0.57738191376586556</c:v>
                </c:pt>
                <c:pt idx="9">
                  <c:v>0.50449775376110795</c:v>
                </c:pt>
                <c:pt idx="10">
                  <c:v>-0.42422364684654035</c:v>
                </c:pt>
                <c:pt idx="11">
                  <c:v>0.20401957281822547</c:v>
                </c:pt>
                <c:pt idx="12">
                  <c:v>0.67577443072217114</c:v>
                </c:pt>
                <c:pt idx="13">
                  <c:v>2.8474113239735921E-3</c:v>
                </c:pt>
                <c:pt idx="14">
                  <c:v>0.40420048164223177</c:v>
                </c:pt>
                <c:pt idx="15">
                  <c:v>0.79797050536715641</c:v>
                </c:pt>
                <c:pt idx="16">
                  <c:v>0.15896715839624687</c:v>
                </c:pt>
                <c:pt idx="17">
                  <c:v>0.64609342209878418</c:v>
                </c:pt>
                <c:pt idx="18">
                  <c:v>-0.31844359144863121</c:v>
                </c:pt>
                <c:pt idx="19">
                  <c:v>0.43876915213494683</c:v>
                </c:pt>
                <c:pt idx="20">
                  <c:v>1.2272885421834041</c:v>
                </c:pt>
                <c:pt idx="21">
                  <c:v>-0.68282486962506272</c:v>
                </c:pt>
                <c:pt idx="22">
                  <c:v>-0.37915330995682694</c:v>
                </c:pt>
                <c:pt idx="23">
                  <c:v>0.55837842122952885</c:v>
                </c:pt>
                <c:pt idx="24">
                  <c:v>0.35944818221634339</c:v>
                </c:pt>
                <c:pt idx="25">
                  <c:v>7.6852717167479656E-2</c:v>
                </c:pt>
                <c:pt idx="26">
                  <c:v>5.1934519204786254</c:v>
                </c:pt>
                <c:pt idx="27">
                  <c:v>0.49501721747303762</c:v>
                </c:pt>
                <c:pt idx="28">
                  <c:v>0.45736491870877227</c:v>
                </c:pt>
                <c:pt idx="29">
                  <c:v>4.930875818725565</c:v>
                </c:pt>
                <c:pt idx="30">
                  <c:v>0.31788216055558527</c:v>
                </c:pt>
                <c:pt idx="32">
                  <c:v>9.3862806743886082</c:v>
                </c:pt>
              </c:numCache>
            </c:numRef>
          </c:val>
        </c:ser>
        <c:ser>
          <c:idx val="0"/>
          <c:order val="1"/>
          <c:tx>
            <c:strRef>
              <c:f>'data-5.13-Secondary'!$D$10</c:f>
              <c:strCache>
                <c:ptCount val="1"/>
                <c:pt idx="0">
                  <c:v>Unemployment assistance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28575">
                <a:noFill/>
              </a:ln>
            </c:spPr>
          </c:dPt>
          <c:cat>
            <c:strRef>
              <c:f>'data-5.13-Secondary'!$A$12:$A$48</c:f>
              <c:strCache>
                <c:ptCount val="33"/>
                <c:pt idx="0">
                  <c:v>Italy</c:v>
                </c:pt>
                <c:pt idx="1">
                  <c:v>Turkey</c:v>
                </c:pt>
                <c:pt idx="2">
                  <c:v>Chile</c:v>
                </c:pt>
                <c:pt idx="3">
                  <c:v>Belgium</c:v>
                </c:pt>
                <c:pt idx="4">
                  <c:v>Japan</c:v>
                </c:pt>
                <c:pt idx="5">
                  <c:v>Korea</c:v>
                </c:pt>
                <c:pt idx="6">
                  <c:v>Czech Republic</c:v>
                </c:pt>
                <c:pt idx="7">
                  <c:v>Australia</c:v>
                </c:pt>
                <c:pt idx="8">
                  <c:v>Israel</c:v>
                </c:pt>
                <c:pt idx="9">
                  <c:v>Estonia</c:v>
                </c:pt>
                <c:pt idx="10">
                  <c:v>Norway</c:v>
                </c:pt>
                <c:pt idx="11">
                  <c:v>Portugal</c:v>
                </c:pt>
                <c:pt idx="12">
                  <c:v>Denmark</c:v>
                </c:pt>
                <c:pt idx="13">
                  <c:v>Slovenia</c:v>
                </c:pt>
                <c:pt idx="14">
                  <c:v>Netherlands</c:v>
                </c:pt>
                <c:pt idx="15">
                  <c:v>Luxembourg</c:v>
                </c:pt>
                <c:pt idx="16">
                  <c:v>Sweden</c:v>
                </c:pt>
                <c:pt idx="17">
                  <c:v>Austria</c:v>
                </c:pt>
                <c:pt idx="18">
                  <c:v>France</c:v>
                </c:pt>
                <c:pt idx="19">
                  <c:v>OECD</c:v>
                </c:pt>
                <c:pt idx="20">
                  <c:v>Hungary</c:v>
                </c:pt>
                <c:pt idx="21">
                  <c:v>United Kingdom</c:v>
                </c:pt>
                <c:pt idx="22">
                  <c:v>Slovak Republic</c:v>
                </c:pt>
                <c:pt idx="23">
                  <c:v>New Zealand</c:v>
                </c:pt>
                <c:pt idx="24">
                  <c:v>Spain</c:v>
                </c:pt>
                <c:pt idx="25">
                  <c:v>Germany</c:v>
                </c:pt>
                <c:pt idx="26">
                  <c:v>Latvia</c:v>
                </c:pt>
                <c:pt idx="27">
                  <c:v>Mexico</c:v>
                </c:pt>
                <c:pt idx="28">
                  <c:v>Finland</c:v>
                </c:pt>
                <c:pt idx="29">
                  <c:v>United States</c:v>
                </c:pt>
                <c:pt idx="30">
                  <c:v>Ireland</c:v>
                </c:pt>
                <c:pt idx="32">
                  <c:v>Lithuania</c:v>
                </c:pt>
              </c:strCache>
            </c:strRef>
          </c:cat>
          <c:val>
            <c:numRef>
              <c:f>'data-5.13-Secondary'!$I$12:$I$48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-8.8086806621898883E-2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0.51880418381881721</c:v>
                </c:pt>
                <c:pt idx="10">
                  <c:v>0</c:v>
                </c:pt>
                <c:pt idx="11">
                  <c:v>-0.12259725434214952</c:v>
                </c:pt>
                <c:pt idx="12">
                  <c:v>0.12243057570616744</c:v>
                </c:pt>
                <c:pt idx="13">
                  <c:v>-0.10899128635163331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0.32447438216736169</c:v>
                </c:pt>
                <c:pt idx="18">
                  <c:v>3.614359019288893E-2</c:v>
                </c:pt>
                <c:pt idx="19">
                  <c:v>0.40362504783243253</c:v>
                </c:pt>
                <c:pt idx="20">
                  <c:v>-0.39694149336447043</c:v>
                </c:pt>
                <c:pt idx="21">
                  <c:v>1.5086980273348451</c:v>
                </c:pt>
                <c:pt idx="22">
                  <c:v>0</c:v>
                </c:pt>
                <c:pt idx="23">
                  <c:v>0</c:v>
                </c:pt>
                <c:pt idx="24">
                  <c:v>2.8980793246771746</c:v>
                </c:pt>
                <c:pt idx="25">
                  <c:v>-1.3376722965185284</c:v>
                </c:pt>
                <c:pt idx="26">
                  <c:v>0</c:v>
                </c:pt>
                <c:pt idx="27">
                  <c:v>0</c:v>
                </c:pt>
                <c:pt idx="28">
                  <c:v>1.0151928799888754</c:v>
                </c:pt>
                <c:pt idx="29">
                  <c:v>0</c:v>
                </c:pt>
                <c:pt idx="30">
                  <c:v>6.9319675126206617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09048320"/>
        <c:axId val="209049856"/>
      </c:barChart>
      <c:catAx>
        <c:axId val="209048320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049856"/>
        <c:crosses val="autoZero"/>
        <c:auto val="1"/>
        <c:lblAlgn val="ctr"/>
        <c:lblOffset val="100"/>
        <c:tickLblSkip val="1"/>
        <c:noMultiLvlLbl val="0"/>
      </c:catAx>
      <c:valAx>
        <c:axId val="209049856"/>
        <c:scaling>
          <c:orientation val="minMax"/>
          <c:max val="10"/>
          <c:min val="-4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048320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4.9526526905320514E-2"/>
          <c:y val="1.0579861111111113E-3"/>
          <c:w val="0.93297419208355403"/>
          <c:h val="8.050277777777777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>
      <c:oddFooter>&amp;R&amp;F - &amp;A - 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8.8125673917084965E-2"/>
          <c:w val="0.93801335410939612"/>
          <c:h val="0.5822513478341698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'data-5.12-Primary'!$B$11</c:f>
              <c:strCache>
                <c:ptCount val="1"/>
                <c:pt idx="0">
                  <c:v>Assurance chômage</c:v>
                </c:pt>
              </c:strCache>
            </c:strRef>
          </c:tx>
          <c:spPr>
            <a:solidFill>
              <a:schemeClr val="tx2"/>
            </a:solidFill>
            <a:ln w="28575">
              <a:noFill/>
            </a:ln>
          </c:spPr>
          <c:invertIfNegative val="0"/>
          <c:dPt>
            <c:idx val="17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28575">
                <a:noFill/>
              </a:ln>
            </c:spPr>
          </c:dPt>
          <c:cat>
            <c:strRef>
              <c:f>'data-5.12-Primary'!$K$12:$K$48</c:f>
              <c:strCache>
                <c:ptCount val="33"/>
                <c:pt idx="0">
                  <c:v>Mexique</c:v>
                </c:pt>
                <c:pt idx="1">
                  <c:v>Turquie</c:v>
                </c:pt>
                <c:pt idx="2">
                  <c:v>Royaume-Uni</c:v>
                </c:pt>
                <c:pt idx="3">
                  <c:v>Japon</c:v>
                </c:pt>
                <c:pt idx="4">
                  <c:v>Hongrie</c:v>
                </c:pt>
                <c:pt idx="5">
                  <c:v>Corée</c:v>
                </c:pt>
                <c:pt idx="6">
                  <c:v>République slovaque</c:v>
                </c:pt>
                <c:pt idx="7">
                  <c:v>Chili</c:v>
                </c:pt>
                <c:pt idx="8">
                  <c:v>Israël</c:v>
                </c:pt>
                <c:pt idx="9">
                  <c:v>Estonie</c:v>
                </c:pt>
                <c:pt idx="10">
                  <c:v>République tchèque</c:v>
                </c:pt>
                <c:pt idx="11">
                  <c:v>Norvège</c:v>
                </c:pt>
                <c:pt idx="12">
                  <c:v>Allemagne</c:v>
                </c:pt>
                <c:pt idx="13">
                  <c:v>Nouvelle-Zélande</c:v>
                </c:pt>
                <c:pt idx="14">
                  <c:v>Luxembourg</c:v>
                </c:pt>
                <c:pt idx="15">
                  <c:v>Suède</c:v>
                </c:pt>
                <c:pt idx="16">
                  <c:v>Lettonie</c:v>
                </c:pt>
                <c:pt idx="17">
                  <c:v>Autriche</c:v>
                </c:pt>
                <c:pt idx="18">
                  <c:v>OCDE</c:v>
                </c:pt>
                <c:pt idx="19">
                  <c:v>Slovénie</c:v>
                </c:pt>
                <c:pt idx="20">
                  <c:v>Irlande</c:v>
                </c:pt>
                <c:pt idx="21">
                  <c:v>Italie</c:v>
                </c:pt>
                <c:pt idx="22">
                  <c:v>États-Unis</c:v>
                </c:pt>
                <c:pt idx="23">
                  <c:v>Pays-Bas</c:v>
                </c:pt>
                <c:pt idx="24">
                  <c:v>Danemark</c:v>
                </c:pt>
                <c:pt idx="25">
                  <c:v>Australie</c:v>
                </c:pt>
                <c:pt idx="26">
                  <c:v>Portugal</c:v>
                </c:pt>
                <c:pt idx="27">
                  <c:v>Espagne</c:v>
                </c:pt>
                <c:pt idx="28">
                  <c:v>Finlande</c:v>
                </c:pt>
                <c:pt idx="29">
                  <c:v>France</c:v>
                </c:pt>
                <c:pt idx="30">
                  <c:v>Belgique</c:v>
                </c:pt>
                <c:pt idx="32">
                  <c:v>Lituanie</c:v>
                </c:pt>
              </c:strCache>
            </c:strRef>
          </c:cat>
          <c:val>
            <c:numRef>
              <c:f>'data-5.12-Primary'!$B$12:$B$48</c:f>
              <c:numCache>
                <c:formatCode>#,##0.0</c:formatCode>
                <c:ptCount val="33"/>
                <c:pt idx="0">
                  <c:v>0</c:v>
                </c:pt>
                <c:pt idx="1">
                  <c:v>6.0948282440076509E-2</c:v>
                </c:pt>
                <c:pt idx="2">
                  <c:v>0.5</c:v>
                </c:pt>
                <c:pt idx="3">
                  <c:v>0.71877393202369821</c:v>
                </c:pt>
                <c:pt idx="4">
                  <c:v>0.86228663919952908</c:v>
                </c:pt>
                <c:pt idx="5">
                  <c:v>0.90787483210552666</c:v>
                </c:pt>
                <c:pt idx="6">
                  <c:v>1.0971554218401107</c:v>
                </c:pt>
                <c:pt idx="7">
                  <c:v>1.3244941609314735</c:v>
                </c:pt>
                <c:pt idx="8">
                  <c:v>1.4699129220405815</c:v>
                </c:pt>
                <c:pt idx="9">
                  <c:v>1.4838095779128557</c:v>
                </c:pt>
                <c:pt idx="10">
                  <c:v>1.494103980567526</c:v>
                </c:pt>
                <c:pt idx="11">
                  <c:v>1.6028968014484006</c:v>
                </c:pt>
                <c:pt idx="12">
                  <c:v>1.6095280532433303</c:v>
                </c:pt>
                <c:pt idx="13">
                  <c:v>0</c:v>
                </c:pt>
                <c:pt idx="14">
                  <c:v>1.8163716814159292</c:v>
                </c:pt>
                <c:pt idx="15">
                  <c:v>1.8464614966464323</c:v>
                </c:pt>
                <c:pt idx="16">
                  <c:v>2.2447372216079899</c:v>
                </c:pt>
                <c:pt idx="17">
                  <c:v>2.3047242473613472</c:v>
                </c:pt>
                <c:pt idx="18" formatCode="#,##0.00">
                  <c:v>2.3274467876547624</c:v>
                </c:pt>
                <c:pt idx="19">
                  <c:v>2.5221504352894271</c:v>
                </c:pt>
                <c:pt idx="20">
                  <c:v>2.5797849603787855</c:v>
                </c:pt>
                <c:pt idx="21">
                  <c:v>2.6031621458382745</c:v>
                </c:pt>
                <c:pt idx="22">
                  <c:v>2.7658259056244043</c:v>
                </c:pt>
                <c:pt idx="23">
                  <c:v>2.7724286336058017</c:v>
                </c:pt>
                <c:pt idx="24">
                  <c:v>3.0721855095552382</c:v>
                </c:pt>
                <c:pt idx="25">
                  <c:v>0</c:v>
                </c:pt>
                <c:pt idx="26">
                  <c:v>4.3692124788432229</c:v>
                </c:pt>
                <c:pt idx="27">
                  <c:v>4.3843264395077277</c:v>
                </c:pt>
                <c:pt idx="28">
                  <c:v>4.8807943262411344</c:v>
                </c:pt>
                <c:pt idx="29">
                  <c:v>5.4137135774048444</c:v>
                </c:pt>
                <c:pt idx="30">
                  <c:v>7.2765570999722513</c:v>
                </c:pt>
                <c:pt idx="32">
                  <c:v>1.7544083478001544</c:v>
                </c:pt>
              </c:numCache>
            </c:numRef>
          </c:val>
        </c:ser>
        <c:ser>
          <c:idx val="0"/>
          <c:order val="1"/>
          <c:tx>
            <c:strRef>
              <c:f>'data-5.12-Primary'!$C$11</c:f>
              <c:strCache>
                <c:ptCount val="1"/>
                <c:pt idx="0">
                  <c:v>Assistance chômage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'data-5.12-Primary'!$K$12:$K$48</c:f>
              <c:strCache>
                <c:ptCount val="33"/>
                <c:pt idx="0">
                  <c:v>Mexique</c:v>
                </c:pt>
                <c:pt idx="1">
                  <c:v>Turquie</c:v>
                </c:pt>
                <c:pt idx="2">
                  <c:v>Royaume-Uni</c:v>
                </c:pt>
                <c:pt idx="3">
                  <c:v>Japon</c:v>
                </c:pt>
                <c:pt idx="4">
                  <c:v>Hongrie</c:v>
                </c:pt>
                <c:pt idx="5">
                  <c:v>Corée</c:v>
                </c:pt>
                <c:pt idx="6">
                  <c:v>République slovaque</c:v>
                </c:pt>
                <c:pt idx="7">
                  <c:v>Chili</c:v>
                </c:pt>
                <c:pt idx="8">
                  <c:v>Israël</c:v>
                </c:pt>
                <c:pt idx="9">
                  <c:v>Estonie</c:v>
                </c:pt>
                <c:pt idx="10">
                  <c:v>République tchèque</c:v>
                </c:pt>
                <c:pt idx="11">
                  <c:v>Norvège</c:v>
                </c:pt>
                <c:pt idx="12">
                  <c:v>Allemagne</c:v>
                </c:pt>
                <c:pt idx="13">
                  <c:v>Nouvelle-Zélande</c:v>
                </c:pt>
                <c:pt idx="14">
                  <c:v>Luxembourg</c:v>
                </c:pt>
                <c:pt idx="15">
                  <c:v>Suède</c:v>
                </c:pt>
                <c:pt idx="16">
                  <c:v>Lettonie</c:v>
                </c:pt>
                <c:pt idx="17">
                  <c:v>Autriche</c:v>
                </c:pt>
                <c:pt idx="18">
                  <c:v>OCDE</c:v>
                </c:pt>
                <c:pt idx="19">
                  <c:v>Slovénie</c:v>
                </c:pt>
                <c:pt idx="20">
                  <c:v>Irlande</c:v>
                </c:pt>
                <c:pt idx="21">
                  <c:v>Italie</c:v>
                </c:pt>
                <c:pt idx="22">
                  <c:v>États-Unis</c:v>
                </c:pt>
                <c:pt idx="23">
                  <c:v>Pays-Bas</c:v>
                </c:pt>
                <c:pt idx="24">
                  <c:v>Danemark</c:v>
                </c:pt>
                <c:pt idx="25">
                  <c:v>Australie</c:v>
                </c:pt>
                <c:pt idx="26">
                  <c:v>Portugal</c:v>
                </c:pt>
                <c:pt idx="27">
                  <c:v>Espagne</c:v>
                </c:pt>
                <c:pt idx="28">
                  <c:v>Finlande</c:v>
                </c:pt>
                <c:pt idx="29">
                  <c:v>France</c:v>
                </c:pt>
                <c:pt idx="30">
                  <c:v>Belgique</c:v>
                </c:pt>
                <c:pt idx="32">
                  <c:v>Lituanie</c:v>
                </c:pt>
              </c:strCache>
            </c:strRef>
          </c:cat>
          <c:val>
            <c:numRef>
              <c:f>'data-5.12-Primary'!$C$12:$C$48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1.6736667587731417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4.1655161078237999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82731136"/>
        <c:axId val="182732672"/>
      </c:barChart>
      <c:lineChart>
        <c:grouping val="standard"/>
        <c:varyColors val="0"/>
        <c:ser>
          <c:idx val="1"/>
          <c:order val="2"/>
          <c:tx>
            <c:strRef>
              <c:f>'data-5.12-Primary'!$G$9</c:f>
              <c:strCache>
                <c:ptCount val="1"/>
                <c:pt idx="0">
                  <c:v>Différence 2007-2012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17"/>
            <c:bubble3D val="0"/>
          </c:dPt>
          <c:dPt>
            <c:idx val="18"/>
            <c:marker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val>
            <c:numRef>
              <c:f>'data-5.12-Primary'!$J$12:$J$48</c:f>
              <c:numCache>
                <c:formatCode>#,##0.0</c:formatCode>
                <c:ptCount val="33"/>
                <c:pt idx="0">
                  <c:v>0</c:v>
                </c:pt>
                <c:pt idx="1">
                  <c:v>-5.7371213655881437E-2</c:v>
                </c:pt>
                <c:pt idx="2">
                  <c:v>0.1</c:v>
                </c:pt>
                <c:pt idx="3">
                  <c:v>3.6167174208845521E-2</c:v>
                </c:pt>
                <c:pt idx="4">
                  <c:v>-0.53127976742668725</c:v>
                </c:pt>
                <c:pt idx="5">
                  <c:v>0.22441534383412653</c:v>
                </c:pt>
                <c:pt idx="6">
                  <c:v>0.53235765567026772</c:v>
                </c:pt>
                <c:pt idx="7">
                  <c:v>0.42647632823548542</c:v>
                </c:pt>
                <c:pt idx="8">
                  <c:v>0.14903068174499956</c:v>
                </c:pt>
                <c:pt idx="9">
                  <c:v>1.2233161040062239</c:v>
                </c:pt>
                <c:pt idx="10">
                  <c:v>-3.8782227510740119E-2</c:v>
                </c:pt>
                <c:pt idx="11">
                  <c:v>0.57138379149016094</c:v>
                </c:pt>
                <c:pt idx="12">
                  <c:v>-0.37023494271749402</c:v>
                </c:pt>
                <c:pt idx="13">
                  <c:v>1.0370764406739004</c:v>
                </c:pt>
                <c:pt idx="14">
                  <c:v>0.34012206949416579</c:v>
                </c:pt>
                <c:pt idx="15">
                  <c:v>-1.258992116035307</c:v>
                </c:pt>
                <c:pt idx="16">
                  <c:v>-2.6242025985192541E-2</c:v>
                </c:pt>
                <c:pt idx="17">
                  <c:v>0.2593547396416267</c:v>
                </c:pt>
                <c:pt idx="18" formatCode="#,##0.00">
                  <c:v>0.48309496063719498</c:v>
                </c:pt>
                <c:pt idx="19">
                  <c:v>1.4590259618685992</c:v>
                </c:pt>
                <c:pt idx="20">
                  <c:v>0.62100193713836971</c:v>
                </c:pt>
                <c:pt idx="21">
                  <c:v>1.1951339874863927</c:v>
                </c:pt>
                <c:pt idx="22">
                  <c:v>1.4391421365074828</c:v>
                </c:pt>
                <c:pt idx="23">
                  <c:v>0.1</c:v>
                </c:pt>
                <c:pt idx="24">
                  <c:v>1.1348174257057966</c:v>
                </c:pt>
                <c:pt idx="25">
                  <c:v>0.66563715595823458</c:v>
                </c:pt>
                <c:pt idx="26">
                  <c:v>1.558575829911129</c:v>
                </c:pt>
                <c:pt idx="27">
                  <c:v>1.8886421410945977</c:v>
                </c:pt>
                <c:pt idx="28">
                  <c:v>1.5452728712823394</c:v>
                </c:pt>
                <c:pt idx="29">
                  <c:v>1.2219747217445969</c:v>
                </c:pt>
                <c:pt idx="30">
                  <c:v>-0.95317338525018869</c:v>
                </c:pt>
                <c:pt idx="32">
                  <c:v>0.93016608309170756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82731136"/>
        <c:axId val="182732672"/>
      </c:lineChart>
      <c:catAx>
        <c:axId val="182731136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32672"/>
        <c:crosses val="autoZero"/>
        <c:auto val="1"/>
        <c:lblAlgn val="ctr"/>
        <c:lblOffset val="100"/>
        <c:tickLblSkip val="1"/>
        <c:noMultiLvlLbl val="0"/>
      </c:catAx>
      <c:valAx>
        <c:axId val="182732672"/>
        <c:scaling>
          <c:orientation val="minMax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31136"/>
        <c:crossesAt val="1"/>
        <c:crossBetween val="between"/>
        <c:majorUnit val="1"/>
        <c:minorUnit val="1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4.664259867598259E-2"/>
          <c:y val="1.0579861111111113E-3"/>
          <c:w val="0.93452083576514533"/>
          <c:h val="7.0042361111111118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0.10848699479791916"/>
          <c:w val="0.93801335410939612"/>
          <c:h val="0.5714457783113244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'data-5.13-Secondary'!$E$11</c:f>
              <c:strCache>
                <c:ptCount val="1"/>
                <c:pt idx="0">
                  <c:v>Prestations de revenus minimum (aide sociale, allocation parent isolé)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8575">
                <a:noFill/>
              </a:ln>
            </c:spPr>
          </c:dPt>
          <c:cat>
            <c:strRef>
              <c:f>'data-5.13-Secondary'!$L$12:$L$48</c:f>
              <c:strCache>
                <c:ptCount val="33"/>
                <c:pt idx="0">
                  <c:v>Italie</c:v>
                </c:pt>
                <c:pt idx="1">
                  <c:v>Turquie</c:v>
                </c:pt>
                <c:pt idx="2">
                  <c:v>Chili</c:v>
                </c:pt>
                <c:pt idx="3">
                  <c:v>Belgique</c:v>
                </c:pt>
                <c:pt idx="4">
                  <c:v>Japon</c:v>
                </c:pt>
                <c:pt idx="5">
                  <c:v>Corée</c:v>
                </c:pt>
                <c:pt idx="6">
                  <c:v>République tchèque</c:v>
                </c:pt>
                <c:pt idx="7">
                  <c:v>Australie</c:v>
                </c:pt>
                <c:pt idx="8">
                  <c:v>Israël</c:v>
                </c:pt>
                <c:pt idx="9">
                  <c:v>Estonie</c:v>
                </c:pt>
                <c:pt idx="10">
                  <c:v>Norvège</c:v>
                </c:pt>
                <c:pt idx="11">
                  <c:v>Portugal</c:v>
                </c:pt>
                <c:pt idx="12">
                  <c:v>Danemark</c:v>
                </c:pt>
                <c:pt idx="13">
                  <c:v>Slovénie</c:v>
                </c:pt>
                <c:pt idx="14">
                  <c:v>Pays-Bas</c:v>
                </c:pt>
                <c:pt idx="15">
                  <c:v>Luxembourg</c:v>
                </c:pt>
                <c:pt idx="16">
                  <c:v>Suède</c:v>
                </c:pt>
                <c:pt idx="17">
                  <c:v>Autriche</c:v>
                </c:pt>
                <c:pt idx="18">
                  <c:v>France</c:v>
                </c:pt>
                <c:pt idx="19">
                  <c:v>OCDE</c:v>
                </c:pt>
                <c:pt idx="20">
                  <c:v>Hongrie</c:v>
                </c:pt>
                <c:pt idx="21">
                  <c:v>Royaume-Uni</c:v>
                </c:pt>
                <c:pt idx="22">
                  <c:v>République slovaque</c:v>
                </c:pt>
                <c:pt idx="23">
                  <c:v>Nouvelle-Zélande</c:v>
                </c:pt>
                <c:pt idx="24">
                  <c:v>Espagne</c:v>
                </c:pt>
                <c:pt idx="25">
                  <c:v>Allemagne</c:v>
                </c:pt>
                <c:pt idx="26">
                  <c:v>Lettonie</c:v>
                </c:pt>
                <c:pt idx="27">
                  <c:v>Mexique</c:v>
                </c:pt>
                <c:pt idx="28">
                  <c:v>Finlande</c:v>
                </c:pt>
                <c:pt idx="29">
                  <c:v>États-Unis</c:v>
                </c:pt>
                <c:pt idx="30">
                  <c:v>Irlande</c:v>
                </c:pt>
                <c:pt idx="32">
                  <c:v>Lituanie</c:v>
                </c:pt>
              </c:strCache>
            </c:strRef>
          </c:cat>
          <c:val>
            <c:numRef>
              <c:f>'data-5.13-Secondary'!$E$12:$E$48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1.3422093725973219</c:v>
                </c:pt>
                <c:pt idx="4">
                  <c:v>1.7324440286872467</c:v>
                </c:pt>
                <c:pt idx="5">
                  <c:v>1.7613537077080308</c:v>
                </c:pt>
                <c:pt idx="6">
                  <c:v>1.7950786495825972</c:v>
                </c:pt>
                <c:pt idx="7">
                  <c:v>2.0594477317554243</c:v>
                </c:pt>
                <c:pt idx="8">
                  <c:v>2.131068758728333</c:v>
                </c:pt>
                <c:pt idx="9">
                  <c:v>1.1707095381469068</c:v>
                </c:pt>
                <c:pt idx="10">
                  <c:v>2.3175367129350208</c:v>
                </c:pt>
                <c:pt idx="11">
                  <c:v>1.7177258463812481</c:v>
                </c:pt>
                <c:pt idx="12">
                  <c:v>2.2750974113823275</c:v>
                </c:pt>
                <c:pt idx="13">
                  <c:v>3.1456415464335867</c:v>
                </c:pt>
                <c:pt idx="14">
                  <c:v>3.272730058005048</c:v>
                </c:pt>
                <c:pt idx="15">
                  <c:v>3.4322455752212391</c:v>
                </c:pt>
                <c:pt idx="16">
                  <c:v>3.6813118792653468</c:v>
                </c:pt>
                <c:pt idx="17">
                  <c:v>2.1151241481922889</c:v>
                </c:pt>
                <c:pt idx="18">
                  <c:v>3.1258775066482154</c:v>
                </c:pt>
                <c:pt idx="19">
                  <c:v>3.0308824257352018</c:v>
                </c:pt>
                <c:pt idx="20">
                  <c:v>4.0412007062978219</c:v>
                </c:pt>
                <c:pt idx="21">
                  <c:v>1.3606972753116624</c:v>
                </c:pt>
                <c:pt idx="22">
                  <c:v>4.7242463024698367</c:v>
                </c:pt>
                <c:pt idx="23">
                  <c:v>5.6400939486045871</c:v>
                </c:pt>
                <c:pt idx="24">
                  <c:v>0.68992639786290988</c:v>
                </c:pt>
                <c:pt idx="25">
                  <c:v>0.64968998274521705</c:v>
                </c:pt>
                <c:pt idx="26">
                  <c:v>6.9907594005258158</c:v>
                </c:pt>
                <c:pt idx="27">
                  <c:v>7.7056813859810678</c:v>
                </c:pt>
                <c:pt idx="28">
                  <c:v>5.2054751773049643</c:v>
                </c:pt>
                <c:pt idx="29">
                  <c:v>12.557826978074356</c:v>
                </c:pt>
                <c:pt idx="30">
                  <c:v>4.2852727452076413</c:v>
                </c:pt>
                <c:pt idx="32">
                  <c:v>11.059854414457805</c:v>
                </c:pt>
              </c:numCache>
            </c:numRef>
          </c:val>
        </c:ser>
        <c:ser>
          <c:idx val="0"/>
          <c:order val="1"/>
          <c:tx>
            <c:strRef>
              <c:f>'data-5.13-Secondary'!$D$11</c:f>
              <c:strCache>
                <c:ptCount val="1"/>
                <c:pt idx="0">
                  <c:v>Assistance chômage</c:v>
                </c:pt>
              </c:strCache>
            </c:strRef>
          </c:tx>
          <c:spPr>
            <a:ln w="28575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8575">
                <a:noFill/>
              </a:ln>
            </c:spPr>
          </c:dPt>
          <c:cat>
            <c:strRef>
              <c:f>'data-5.13-Secondary'!$L$12:$L$48</c:f>
              <c:strCache>
                <c:ptCount val="33"/>
                <c:pt idx="0">
                  <c:v>Italie</c:v>
                </c:pt>
                <c:pt idx="1">
                  <c:v>Turquie</c:v>
                </c:pt>
                <c:pt idx="2">
                  <c:v>Chili</c:v>
                </c:pt>
                <c:pt idx="3">
                  <c:v>Belgique</c:v>
                </c:pt>
                <c:pt idx="4">
                  <c:v>Japon</c:v>
                </c:pt>
                <c:pt idx="5">
                  <c:v>Corée</c:v>
                </c:pt>
                <c:pt idx="6">
                  <c:v>République tchèque</c:v>
                </c:pt>
                <c:pt idx="7">
                  <c:v>Australie</c:v>
                </c:pt>
                <c:pt idx="8">
                  <c:v>Israël</c:v>
                </c:pt>
                <c:pt idx="9">
                  <c:v>Estonie</c:v>
                </c:pt>
                <c:pt idx="10">
                  <c:v>Norvège</c:v>
                </c:pt>
                <c:pt idx="11">
                  <c:v>Portugal</c:v>
                </c:pt>
                <c:pt idx="12">
                  <c:v>Danemark</c:v>
                </c:pt>
                <c:pt idx="13">
                  <c:v>Slovénie</c:v>
                </c:pt>
                <c:pt idx="14">
                  <c:v>Pays-Bas</c:v>
                </c:pt>
                <c:pt idx="15">
                  <c:v>Luxembourg</c:v>
                </c:pt>
                <c:pt idx="16">
                  <c:v>Suède</c:v>
                </c:pt>
                <c:pt idx="17">
                  <c:v>Autriche</c:v>
                </c:pt>
                <c:pt idx="18">
                  <c:v>France</c:v>
                </c:pt>
                <c:pt idx="19">
                  <c:v>OCDE</c:v>
                </c:pt>
                <c:pt idx="20">
                  <c:v>Hongrie</c:v>
                </c:pt>
                <c:pt idx="21">
                  <c:v>Royaume-Uni</c:v>
                </c:pt>
                <c:pt idx="22">
                  <c:v>République slovaque</c:v>
                </c:pt>
                <c:pt idx="23">
                  <c:v>Nouvelle-Zélande</c:v>
                </c:pt>
                <c:pt idx="24">
                  <c:v>Espagne</c:v>
                </c:pt>
                <c:pt idx="25">
                  <c:v>Allemagne</c:v>
                </c:pt>
                <c:pt idx="26">
                  <c:v>Lettonie</c:v>
                </c:pt>
                <c:pt idx="27">
                  <c:v>Mexique</c:v>
                </c:pt>
                <c:pt idx="28">
                  <c:v>Finlande</c:v>
                </c:pt>
                <c:pt idx="29">
                  <c:v>États-Unis</c:v>
                </c:pt>
                <c:pt idx="30">
                  <c:v>Irlande</c:v>
                </c:pt>
                <c:pt idx="32">
                  <c:v>Lituanie</c:v>
                </c:pt>
              </c:strCache>
            </c:strRef>
          </c:cat>
          <c:val>
            <c:numRef>
              <c:f>'data-5.13-Secondary'!$D$12:$D$48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1.6288058509714973E-2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1.0423223314207806</c:v>
                </c:pt>
                <c:pt idx="10">
                  <c:v>0</c:v>
                </c:pt>
                <c:pt idx="11">
                  <c:v>0.93988473372330439</c:v>
                </c:pt>
                <c:pt idx="12">
                  <c:v>0.56862265394197875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1.846547497855425</c:v>
                </c:pt>
                <c:pt idx="18">
                  <c:v>0.88274106013661013</c:v>
                </c:pt>
                <c:pt idx="19">
                  <c:v>1.1626108840717557</c:v>
                </c:pt>
                <c:pt idx="20">
                  <c:v>0.12913478516774574</c:v>
                </c:pt>
                <c:pt idx="21">
                  <c:v>3.0515966874191389</c:v>
                </c:pt>
                <c:pt idx="22">
                  <c:v>0</c:v>
                </c:pt>
                <c:pt idx="23">
                  <c:v>0</c:v>
                </c:pt>
                <c:pt idx="24">
                  <c:v>4.9542105386782591</c:v>
                </c:pt>
                <c:pt idx="25">
                  <c:v>5.4930601642048575</c:v>
                </c:pt>
                <c:pt idx="26">
                  <c:v>0</c:v>
                </c:pt>
                <c:pt idx="27">
                  <c:v>0</c:v>
                </c:pt>
                <c:pt idx="28">
                  <c:v>4.039375886524823</c:v>
                </c:pt>
                <c:pt idx="29">
                  <c:v>0</c:v>
                </c:pt>
                <c:pt idx="30">
                  <c:v>9.5893203564265281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2774784"/>
        <c:axId val="182911744"/>
      </c:barChart>
      <c:catAx>
        <c:axId val="182774784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911744"/>
        <c:crosses val="autoZero"/>
        <c:auto val="1"/>
        <c:lblAlgn val="ctr"/>
        <c:lblOffset val="100"/>
        <c:tickLblSkip val="1"/>
        <c:noMultiLvlLbl val="0"/>
      </c:catAx>
      <c:valAx>
        <c:axId val="182911744"/>
        <c:scaling>
          <c:orientation val="minMax"/>
          <c:max val="14.2"/>
          <c:min val="0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solidFill>
              <a:schemeClr val="bg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74784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5.1619919775978206E-2"/>
          <c:y val="1.4287152777777777E-2"/>
          <c:w val="0.93199591311587071"/>
          <c:h val="7.1683333333333321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3860743822163E-2"/>
          <c:y val="0.10083343428225318"/>
          <c:w val="0.93801335410939612"/>
          <c:h val="0.5411932162325863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'data-5.13-Secondary'!$E$11</c:f>
              <c:strCache>
                <c:ptCount val="1"/>
                <c:pt idx="0">
                  <c:v>Prestations de revenus minimum (aide sociale, allocation parent isolé)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28575">
                <a:noFill/>
              </a:ln>
            </c:spPr>
          </c:dPt>
          <c:cat>
            <c:strRef>
              <c:f>'data-5.13-Secondary'!$L$12:$L$48</c:f>
              <c:strCache>
                <c:ptCount val="33"/>
                <c:pt idx="0">
                  <c:v>Italie</c:v>
                </c:pt>
                <c:pt idx="1">
                  <c:v>Turquie</c:v>
                </c:pt>
                <c:pt idx="2">
                  <c:v>Chili</c:v>
                </c:pt>
                <c:pt idx="3">
                  <c:v>Belgique</c:v>
                </c:pt>
                <c:pt idx="4">
                  <c:v>Japon</c:v>
                </c:pt>
                <c:pt idx="5">
                  <c:v>Corée</c:v>
                </c:pt>
                <c:pt idx="6">
                  <c:v>République tchèque</c:v>
                </c:pt>
                <c:pt idx="7">
                  <c:v>Australie</c:v>
                </c:pt>
                <c:pt idx="8">
                  <c:v>Israël</c:v>
                </c:pt>
                <c:pt idx="9">
                  <c:v>Estonie</c:v>
                </c:pt>
                <c:pt idx="10">
                  <c:v>Norvège</c:v>
                </c:pt>
                <c:pt idx="11">
                  <c:v>Portugal</c:v>
                </c:pt>
                <c:pt idx="12">
                  <c:v>Danemark</c:v>
                </c:pt>
                <c:pt idx="13">
                  <c:v>Slovénie</c:v>
                </c:pt>
                <c:pt idx="14">
                  <c:v>Pays-Bas</c:v>
                </c:pt>
                <c:pt idx="15">
                  <c:v>Luxembourg</c:v>
                </c:pt>
                <c:pt idx="16">
                  <c:v>Suède</c:v>
                </c:pt>
                <c:pt idx="17">
                  <c:v>Autriche</c:v>
                </c:pt>
                <c:pt idx="18">
                  <c:v>France</c:v>
                </c:pt>
                <c:pt idx="19">
                  <c:v>OCDE</c:v>
                </c:pt>
                <c:pt idx="20">
                  <c:v>Hongrie</c:v>
                </c:pt>
                <c:pt idx="21">
                  <c:v>Royaume-Uni</c:v>
                </c:pt>
                <c:pt idx="22">
                  <c:v>République slovaque</c:v>
                </c:pt>
                <c:pt idx="23">
                  <c:v>Nouvelle-Zélande</c:v>
                </c:pt>
                <c:pt idx="24">
                  <c:v>Espagne</c:v>
                </c:pt>
                <c:pt idx="25">
                  <c:v>Allemagne</c:v>
                </c:pt>
                <c:pt idx="26">
                  <c:v>Lettonie</c:v>
                </c:pt>
                <c:pt idx="27">
                  <c:v>Mexique</c:v>
                </c:pt>
                <c:pt idx="28">
                  <c:v>Finlande</c:v>
                </c:pt>
                <c:pt idx="29">
                  <c:v>États-Unis</c:v>
                </c:pt>
                <c:pt idx="30">
                  <c:v>Irlande</c:v>
                </c:pt>
                <c:pt idx="32">
                  <c:v>Lituanie</c:v>
                </c:pt>
              </c:strCache>
            </c:strRef>
          </c:cat>
          <c:val>
            <c:numRef>
              <c:f>'data-5.13-Secondary'!$J$12:$J$48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0.11942669127783812</c:v>
                </c:pt>
                <c:pt idx="4">
                  <c:v>0.56636922292925118</c:v>
                </c:pt>
                <c:pt idx="5">
                  <c:v>-1.0802012217411061E-2</c:v>
                </c:pt>
                <c:pt idx="6">
                  <c:v>-2.0303686355252584</c:v>
                </c:pt>
                <c:pt idx="7">
                  <c:v>-0.11045400564132857</c:v>
                </c:pt>
                <c:pt idx="8">
                  <c:v>-0.57738191376586556</c:v>
                </c:pt>
                <c:pt idx="9">
                  <c:v>0.50449775376110795</c:v>
                </c:pt>
                <c:pt idx="10">
                  <c:v>-0.42422364684654035</c:v>
                </c:pt>
                <c:pt idx="11">
                  <c:v>0.20401957281822547</c:v>
                </c:pt>
                <c:pt idx="12">
                  <c:v>0.67577443072217114</c:v>
                </c:pt>
                <c:pt idx="13">
                  <c:v>2.8474113239735921E-3</c:v>
                </c:pt>
                <c:pt idx="14">
                  <c:v>0.40420048164223177</c:v>
                </c:pt>
                <c:pt idx="15">
                  <c:v>0.79797050536715641</c:v>
                </c:pt>
                <c:pt idx="16">
                  <c:v>0.15896715839624687</c:v>
                </c:pt>
                <c:pt idx="17">
                  <c:v>0.64609342209878418</c:v>
                </c:pt>
                <c:pt idx="18">
                  <c:v>-0.31844359144863121</c:v>
                </c:pt>
                <c:pt idx="19">
                  <c:v>0.43876915213494683</c:v>
                </c:pt>
                <c:pt idx="20">
                  <c:v>1.2272885421834041</c:v>
                </c:pt>
                <c:pt idx="21">
                  <c:v>-0.68282486962506272</c:v>
                </c:pt>
                <c:pt idx="22">
                  <c:v>-0.37915330995682694</c:v>
                </c:pt>
                <c:pt idx="23">
                  <c:v>0.55837842122952885</c:v>
                </c:pt>
                <c:pt idx="24">
                  <c:v>0.35944818221634339</c:v>
                </c:pt>
                <c:pt idx="25">
                  <c:v>7.6852717167479656E-2</c:v>
                </c:pt>
                <c:pt idx="26">
                  <c:v>5.1934519204786254</c:v>
                </c:pt>
                <c:pt idx="27">
                  <c:v>0.49501721747303762</c:v>
                </c:pt>
                <c:pt idx="28">
                  <c:v>0.45736491870877227</c:v>
                </c:pt>
                <c:pt idx="29">
                  <c:v>4.930875818725565</c:v>
                </c:pt>
                <c:pt idx="30">
                  <c:v>0.31788216055558527</c:v>
                </c:pt>
                <c:pt idx="32">
                  <c:v>9.3862806743886082</c:v>
                </c:pt>
              </c:numCache>
            </c:numRef>
          </c:val>
        </c:ser>
        <c:ser>
          <c:idx val="0"/>
          <c:order val="1"/>
          <c:tx>
            <c:strRef>
              <c:f>'data-5.13-Secondary'!$D$11</c:f>
              <c:strCache>
                <c:ptCount val="1"/>
                <c:pt idx="0">
                  <c:v>Assistance chômage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18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C00000"/>
              </a:solidFill>
              <a:ln w="28575">
                <a:noFill/>
              </a:ln>
            </c:spPr>
          </c:dPt>
          <c:cat>
            <c:strRef>
              <c:f>'data-5.13-Secondary'!$L$12:$L$48</c:f>
              <c:strCache>
                <c:ptCount val="33"/>
                <c:pt idx="0">
                  <c:v>Italie</c:v>
                </c:pt>
                <c:pt idx="1">
                  <c:v>Turquie</c:v>
                </c:pt>
                <c:pt idx="2">
                  <c:v>Chili</c:v>
                </c:pt>
                <c:pt idx="3">
                  <c:v>Belgique</c:v>
                </c:pt>
                <c:pt idx="4">
                  <c:v>Japon</c:v>
                </c:pt>
                <c:pt idx="5">
                  <c:v>Corée</c:v>
                </c:pt>
                <c:pt idx="6">
                  <c:v>République tchèque</c:v>
                </c:pt>
                <c:pt idx="7">
                  <c:v>Australie</c:v>
                </c:pt>
                <c:pt idx="8">
                  <c:v>Israël</c:v>
                </c:pt>
                <c:pt idx="9">
                  <c:v>Estonie</c:v>
                </c:pt>
                <c:pt idx="10">
                  <c:v>Norvège</c:v>
                </c:pt>
                <c:pt idx="11">
                  <c:v>Portugal</c:v>
                </c:pt>
                <c:pt idx="12">
                  <c:v>Danemark</c:v>
                </c:pt>
                <c:pt idx="13">
                  <c:v>Slovénie</c:v>
                </c:pt>
                <c:pt idx="14">
                  <c:v>Pays-Bas</c:v>
                </c:pt>
                <c:pt idx="15">
                  <c:v>Luxembourg</c:v>
                </c:pt>
                <c:pt idx="16">
                  <c:v>Suède</c:v>
                </c:pt>
                <c:pt idx="17">
                  <c:v>Autriche</c:v>
                </c:pt>
                <c:pt idx="18">
                  <c:v>France</c:v>
                </c:pt>
                <c:pt idx="19">
                  <c:v>OCDE</c:v>
                </c:pt>
                <c:pt idx="20">
                  <c:v>Hongrie</c:v>
                </c:pt>
                <c:pt idx="21">
                  <c:v>Royaume-Uni</c:v>
                </c:pt>
                <c:pt idx="22">
                  <c:v>République slovaque</c:v>
                </c:pt>
                <c:pt idx="23">
                  <c:v>Nouvelle-Zélande</c:v>
                </c:pt>
                <c:pt idx="24">
                  <c:v>Espagne</c:v>
                </c:pt>
                <c:pt idx="25">
                  <c:v>Allemagne</c:v>
                </c:pt>
                <c:pt idx="26">
                  <c:v>Lettonie</c:v>
                </c:pt>
                <c:pt idx="27">
                  <c:v>Mexique</c:v>
                </c:pt>
                <c:pt idx="28">
                  <c:v>Finlande</c:v>
                </c:pt>
                <c:pt idx="29">
                  <c:v>États-Unis</c:v>
                </c:pt>
                <c:pt idx="30">
                  <c:v>Irlande</c:v>
                </c:pt>
                <c:pt idx="32">
                  <c:v>Lituanie</c:v>
                </c:pt>
              </c:strCache>
            </c:strRef>
          </c:cat>
          <c:val>
            <c:numRef>
              <c:f>'data-5.13-Secondary'!$I$12:$I$48</c:f>
              <c:numCache>
                <c:formatCode>#,##0.0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-8.8086806621898883E-2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0.51880418381881721</c:v>
                </c:pt>
                <c:pt idx="10">
                  <c:v>0</c:v>
                </c:pt>
                <c:pt idx="11">
                  <c:v>-0.12259725434214952</c:v>
                </c:pt>
                <c:pt idx="12">
                  <c:v>0.12243057570616744</c:v>
                </c:pt>
                <c:pt idx="13">
                  <c:v>-0.10899128635163331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0.32447438216736169</c:v>
                </c:pt>
                <c:pt idx="18">
                  <c:v>3.614359019288893E-2</c:v>
                </c:pt>
                <c:pt idx="19">
                  <c:v>0.40362504783243253</c:v>
                </c:pt>
                <c:pt idx="20">
                  <c:v>-0.39694149336447043</c:v>
                </c:pt>
                <c:pt idx="21">
                  <c:v>1.5086980273348451</c:v>
                </c:pt>
                <c:pt idx="22">
                  <c:v>0</c:v>
                </c:pt>
                <c:pt idx="23">
                  <c:v>0</c:v>
                </c:pt>
                <c:pt idx="24">
                  <c:v>2.8980793246771746</c:v>
                </c:pt>
                <c:pt idx="25">
                  <c:v>-1.3376722965185284</c:v>
                </c:pt>
                <c:pt idx="26">
                  <c:v>0</c:v>
                </c:pt>
                <c:pt idx="27">
                  <c:v>0</c:v>
                </c:pt>
                <c:pt idx="28">
                  <c:v>1.0151928799888754</c:v>
                </c:pt>
                <c:pt idx="29">
                  <c:v>0</c:v>
                </c:pt>
                <c:pt idx="30">
                  <c:v>6.9319675126206617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3503488"/>
        <c:axId val="183509376"/>
      </c:barChart>
      <c:catAx>
        <c:axId val="183503488"/>
        <c:scaling>
          <c:orientation val="minMax"/>
        </c:scaling>
        <c:delete val="0"/>
        <c:axPos val="b"/>
        <c:majorGridlines>
          <c:spPr>
            <a:ln w="0">
              <a:solidFill>
                <a:schemeClr val="bg1"/>
              </a:solidFill>
            </a:ln>
          </c:spPr>
        </c:majorGridlines>
        <c:numFmt formatCode="#\ ##0.0" sourceLinked="1"/>
        <c:majorTickMark val="none"/>
        <c:minorTickMark val="none"/>
        <c:tickLblPos val="low"/>
        <c:spPr>
          <a:ln w="0">
            <a:solidFill>
              <a:schemeClr val="bg1">
                <a:lumMod val="75000"/>
              </a:schemeClr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509376"/>
        <c:crosses val="autoZero"/>
        <c:auto val="1"/>
        <c:lblAlgn val="ctr"/>
        <c:lblOffset val="100"/>
        <c:tickLblSkip val="1"/>
        <c:noMultiLvlLbl val="0"/>
      </c:catAx>
      <c:valAx>
        <c:axId val="183509376"/>
        <c:scaling>
          <c:orientation val="minMax"/>
          <c:max val="10"/>
          <c:min val="-4"/>
        </c:scaling>
        <c:delete val="0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General" sourceLinked="0"/>
        <c:majorTickMark val="in"/>
        <c:minorTickMark val="none"/>
        <c:tickLblPos val="nextTo"/>
        <c:spPr>
          <a:ln w="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503488"/>
        <c:crosses val="autoZero"/>
        <c:crossBetween val="between"/>
        <c:majorUnit val="2"/>
        <c:minorUnit val="2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4.9526526905320514E-2"/>
          <c:y val="1.0579861111111113E-3"/>
          <c:w val="0.93297419208355403"/>
          <c:h val="8.050277777777777E-2"/>
        </c:manualLayout>
      </c:layout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>
      <c:oddFooter>&amp;R&amp;F - &amp;A - &amp;D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510500</xdr:colOff>
      <xdr:row>22</xdr:row>
      <xdr:rowOff>22500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510500</xdr:colOff>
      <xdr:row>38</xdr:row>
      <xdr:rowOff>22500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510500</xdr:colOff>
      <xdr:row>53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510500</xdr:colOff>
      <xdr:row>22</xdr:row>
      <xdr:rowOff>22500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510500</xdr:colOff>
      <xdr:row>38</xdr:row>
      <xdr:rowOff>22500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510500</xdr:colOff>
      <xdr:row>53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4"/>
  <sheetViews>
    <sheetView zoomScale="90" zoomScaleNormal="90" workbookViewId="0">
      <selection activeCell="W38" sqref="W38"/>
    </sheetView>
  </sheetViews>
  <sheetFormatPr defaultRowHeight="15" x14ac:dyDescent="0.25"/>
  <sheetData>
    <row r="1" spans="1:16" x14ac:dyDescent="0.25">
      <c r="A1" s="6"/>
    </row>
    <row r="2" spans="1:16" x14ac:dyDescent="0.25">
      <c r="A2" s="6"/>
      <c r="B2" t="s">
        <v>41</v>
      </c>
      <c r="J2" t="s">
        <v>44</v>
      </c>
    </row>
    <row r="3" spans="1:16" ht="15.75" thickBot="1" x14ac:dyDescent="0.3">
      <c r="A3" s="7" t="s">
        <v>43</v>
      </c>
      <c r="B3" s="1" t="s">
        <v>0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  <c r="H3" s="1">
        <v>2012</v>
      </c>
      <c r="J3" s="1" t="s">
        <v>0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</row>
    <row r="4" spans="1:16" ht="15.75" thickTop="1" x14ac:dyDescent="0.25">
      <c r="A4" s="8">
        <v>1</v>
      </c>
      <c r="B4" s="2" t="s">
        <v>1</v>
      </c>
      <c r="C4" s="3">
        <v>714156</v>
      </c>
      <c r="D4" s="3">
        <v>732367</v>
      </c>
      <c r="E4" s="3">
        <v>732367</v>
      </c>
      <c r="F4" s="3">
        <v>757118</v>
      </c>
      <c r="G4" s="3">
        <v>818850</v>
      </c>
      <c r="H4" s="3">
        <v>827460</v>
      </c>
      <c r="J4" s="2" t="s">
        <v>1</v>
      </c>
      <c r="K4" s="3">
        <f>100*C4/$C4</f>
        <v>100</v>
      </c>
      <c r="L4" s="3">
        <f t="shared" ref="L4:P4" si="0">100*D4/$C4</f>
        <v>102.55000308055943</v>
      </c>
      <c r="M4" s="3">
        <f t="shared" si="0"/>
        <v>102.55000308055943</v>
      </c>
      <c r="N4" s="3">
        <f t="shared" si="0"/>
        <v>106.01577246427951</v>
      </c>
      <c r="O4" s="3">
        <f t="shared" si="0"/>
        <v>114.65982222371582</v>
      </c>
      <c r="P4" s="3">
        <f t="shared" si="0"/>
        <v>115.86544116411541</v>
      </c>
    </row>
    <row r="5" spans="1:16" x14ac:dyDescent="0.25">
      <c r="A5" s="8">
        <v>1</v>
      </c>
      <c r="B5" s="2" t="s">
        <v>3</v>
      </c>
      <c r="C5" s="3">
        <v>241523</v>
      </c>
      <c r="D5" s="3">
        <v>238210</v>
      </c>
      <c r="E5" s="3">
        <v>238210</v>
      </c>
      <c r="F5" s="3">
        <v>243913</v>
      </c>
      <c r="G5" s="3">
        <v>244338</v>
      </c>
      <c r="H5" s="3">
        <v>239124</v>
      </c>
      <c r="J5" s="2" t="s">
        <v>3</v>
      </c>
      <c r="K5" s="3">
        <f t="shared" ref="K5:K42" si="1">100*C5/$C5</f>
        <v>100</v>
      </c>
      <c r="L5" s="3">
        <f t="shared" ref="L5:L42" si="2">100*D5/$C5</f>
        <v>98.628287989135615</v>
      </c>
      <c r="M5" s="3">
        <f t="shared" ref="M5:M42" si="3">100*E5/$C5</f>
        <v>98.628287989135615</v>
      </c>
      <c r="N5" s="3">
        <f t="shared" ref="N5:N42" si="4">100*F5/$C5</f>
        <v>100.98955378990821</v>
      </c>
      <c r="O5" s="3">
        <f t="shared" ref="O5:O42" si="5">100*G5/$C5</f>
        <v>101.16552046802995</v>
      </c>
      <c r="P5" s="3">
        <f t="shared" ref="P5:P42" si="6">100*H5/$C5</f>
        <v>99.006719856908035</v>
      </c>
    </row>
    <row r="6" spans="1:16" x14ac:dyDescent="0.25">
      <c r="A6" s="8">
        <v>1</v>
      </c>
      <c r="B6" s="2" t="s">
        <v>4</v>
      </c>
      <c r="C6" s="3">
        <v>377638</v>
      </c>
      <c r="D6" s="3">
        <v>389938</v>
      </c>
      <c r="E6" s="3">
        <v>389938</v>
      </c>
      <c r="F6" s="3">
        <v>412231</v>
      </c>
      <c r="G6" s="3">
        <v>449060</v>
      </c>
      <c r="H6" s="3">
        <v>467788</v>
      </c>
      <c r="J6" s="2" t="s">
        <v>4</v>
      </c>
      <c r="K6" s="3">
        <f t="shared" si="1"/>
        <v>100</v>
      </c>
      <c r="L6" s="3">
        <f t="shared" si="2"/>
        <v>103.25708747530705</v>
      </c>
      <c r="M6" s="3">
        <f t="shared" si="3"/>
        <v>103.25708747530705</v>
      </c>
      <c r="N6" s="3">
        <f t="shared" si="4"/>
        <v>109.16035992140621</v>
      </c>
      <c r="O6" s="3">
        <f t="shared" si="5"/>
        <v>118.91282127328287</v>
      </c>
      <c r="P6" s="3">
        <f t="shared" si="6"/>
        <v>123.87206795926258</v>
      </c>
    </row>
    <row r="7" spans="1:16" x14ac:dyDescent="0.25">
      <c r="A7" s="8">
        <v>1</v>
      </c>
      <c r="B7" s="2" t="s">
        <v>6</v>
      </c>
      <c r="C7" s="3">
        <v>376282</v>
      </c>
      <c r="D7" s="3">
        <v>381205</v>
      </c>
      <c r="E7" s="3">
        <v>381205</v>
      </c>
      <c r="F7" s="3">
        <v>387455</v>
      </c>
      <c r="G7" s="3">
        <v>397902</v>
      </c>
      <c r="H7" s="3">
        <v>398879</v>
      </c>
      <c r="J7" s="2" t="s">
        <v>6</v>
      </c>
      <c r="K7" s="3">
        <f t="shared" si="1"/>
        <v>100</v>
      </c>
      <c r="L7" s="3">
        <f t="shared" si="2"/>
        <v>101.3083272651894</v>
      </c>
      <c r="M7" s="3">
        <f t="shared" si="3"/>
        <v>101.3083272651894</v>
      </c>
      <c r="N7" s="3">
        <f t="shared" si="4"/>
        <v>102.9693155665166</v>
      </c>
      <c r="O7" s="3">
        <f t="shared" si="5"/>
        <v>105.74569073195104</v>
      </c>
      <c r="P7" s="3">
        <f t="shared" si="6"/>
        <v>106.0053364232145</v>
      </c>
    </row>
    <row r="8" spans="1:16" x14ac:dyDescent="0.25">
      <c r="A8" s="8">
        <v>1</v>
      </c>
      <c r="B8" s="2" t="s">
        <v>7</v>
      </c>
      <c r="C8" s="3">
        <v>289221</v>
      </c>
      <c r="D8" s="3">
        <v>287962</v>
      </c>
      <c r="E8" s="3">
        <v>287962</v>
      </c>
      <c r="F8" s="3">
        <v>285291</v>
      </c>
      <c r="G8" s="3">
        <v>279590</v>
      </c>
      <c r="H8" s="3">
        <v>276092</v>
      </c>
      <c r="J8" s="2" t="s">
        <v>7</v>
      </c>
      <c r="K8" s="3">
        <f t="shared" si="1"/>
        <v>100</v>
      </c>
      <c r="L8" s="3">
        <f t="shared" si="2"/>
        <v>99.564692743611289</v>
      </c>
      <c r="M8" s="3">
        <f t="shared" si="3"/>
        <v>99.564692743611289</v>
      </c>
      <c r="N8" s="3">
        <f t="shared" si="4"/>
        <v>98.641177507857307</v>
      </c>
      <c r="O8" s="3">
        <f t="shared" si="5"/>
        <v>96.670020503352106</v>
      </c>
      <c r="P8" s="3">
        <f t="shared" si="6"/>
        <v>95.460564758437314</v>
      </c>
    </row>
    <row r="9" spans="1:16" x14ac:dyDescent="0.25">
      <c r="A9" s="8">
        <v>1</v>
      </c>
      <c r="B9" s="2" t="s">
        <v>8</v>
      </c>
      <c r="C9" s="3">
        <v>180395.00058333299</v>
      </c>
      <c r="D9" s="3">
        <v>369759.000083333</v>
      </c>
      <c r="E9" s="3">
        <v>369759.000083333</v>
      </c>
      <c r="F9" s="3">
        <v>370475.58316666598</v>
      </c>
      <c r="G9" s="3">
        <v>399488.33867849992</v>
      </c>
      <c r="H9" s="3">
        <v>408792.00158575003</v>
      </c>
      <c r="J9" s="2" t="s">
        <v>8</v>
      </c>
      <c r="K9" s="3">
        <f t="shared" si="1"/>
        <v>100</v>
      </c>
      <c r="L9" s="3">
        <f t="shared" si="2"/>
        <v>204.97186667461099</v>
      </c>
      <c r="M9" s="3">
        <f t="shared" si="3"/>
        <v>204.97186667461099</v>
      </c>
      <c r="N9" s="3">
        <f t="shared" si="4"/>
        <v>205.36909668709237</v>
      </c>
      <c r="O9" s="3">
        <f t="shared" si="5"/>
        <v>221.45200110130398</v>
      </c>
      <c r="P9" s="3">
        <f t="shared" si="6"/>
        <v>226.60938510704995</v>
      </c>
    </row>
    <row r="10" spans="1:16" x14ac:dyDescent="0.25">
      <c r="A10" s="8">
        <v>1</v>
      </c>
      <c r="B10" s="2" t="s">
        <v>10</v>
      </c>
      <c r="C10" s="3">
        <v>586686</v>
      </c>
      <c r="D10" s="3">
        <v>588745</v>
      </c>
      <c r="E10" s="3">
        <v>588745</v>
      </c>
      <c r="F10" s="3">
        <v>585944</v>
      </c>
      <c r="G10" s="3">
        <v>445033</v>
      </c>
      <c r="H10" s="3">
        <v>671084</v>
      </c>
      <c r="J10" s="2" t="s">
        <v>10</v>
      </c>
      <c r="K10" s="3">
        <f t="shared" si="1"/>
        <v>100</v>
      </c>
      <c r="L10" s="3">
        <f t="shared" si="2"/>
        <v>100.35095434355004</v>
      </c>
      <c r="M10" s="3">
        <f t="shared" si="3"/>
        <v>100.35095434355004</v>
      </c>
      <c r="N10" s="3">
        <f t="shared" si="4"/>
        <v>99.873526895136408</v>
      </c>
      <c r="O10" s="3">
        <f t="shared" si="5"/>
        <v>75.855397947113104</v>
      </c>
      <c r="P10" s="3">
        <f t="shared" si="6"/>
        <v>114.38554865805558</v>
      </c>
    </row>
    <row r="11" spans="1:16" x14ac:dyDescent="0.25">
      <c r="A11" s="8">
        <v>1</v>
      </c>
      <c r="B11" s="2" t="s">
        <v>11</v>
      </c>
      <c r="C11" s="3">
        <v>3010151.5</v>
      </c>
      <c r="D11" s="3">
        <v>3052411.75</v>
      </c>
      <c r="E11" s="3">
        <v>3052411.75</v>
      </c>
      <c r="F11" s="3">
        <v>3144979.5</v>
      </c>
      <c r="G11" s="3">
        <v>3380814.25</v>
      </c>
      <c r="H11" s="3">
        <v>3469349.25</v>
      </c>
      <c r="J11" s="2" t="s">
        <v>11</v>
      </c>
      <c r="K11" s="3">
        <f t="shared" si="1"/>
        <v>100</v>
      </c>
      <c r="L11" s="3">
        <f t="shared" si="2"/>
        <v>101.40392435397355</v>
      </c>
      <c r="M11" s="3">
        <f t="shared" si="3"/>
        <v>101.40392435397355</v>
      </c>
      <c r="N11" s="3">
        <f t="shared" si="4"/>
        <v>104.47911010459109</v>
      </c>
      <c r="O11" s="3">
        <f t="shared" si="5"/>
        <v>112.31375729759782</v>
      </c>
      <c r="P11" s="3">
        <f t="shared" si="6"/>
        <v>115.25497138599169</v>
      </c>
    </row>
    <row r="12" spans="1:16" x14ac:dyDescent="0.25">
      <c r="A12" s="8">
        <v>1</v>
      </c>
      <c r="B12" s="2" t="s">
        <v>12</v>
      </c>
      <c r="C12" s="3">
        <v>234681.75</v>
      </c>
      <c r="D12" s="3">
        <v>235041</v>
      </c>
      <c r="E12" s="3">
        <v>235041</v>
      </c>
      <c r="F12" s="3">
        <v>236988.25</v>
      </c>
      <c r="G12" s="3">
        <v>239006</v>
      </c>
      <c r="H12" s="3">
        <v>237333</v>
      </c>
      <c r="J12" s="2" t="s">
        <v>12</v>
      </c>
      <c r="K12" s="3">
        <f t="shared" si="1"/>
        <v>100</v>
      </c>
      <c r="L12" s="3">
        <f t="shared" si="2"/>
        <v>100.15307964935492</v>
      </c>
      <c r="M12" s="3">
        <f t="shared" si="3"/>
        <v>100.15307964935492</v>
      </c>
      <c r="N12" s="3">
        <f t="shared" si="4"/>
        <v>100.98282035139077</v>
      </c>
      <c r="O12" s="3">
        <f t="shared" si="5"/>
        <v>101.84260173618102</v>
      </c>
      <c r="P12" s="3">
        <f t="shared" si="6"/>
        <v>101.12972142060471</v>
      </c>
    </row>
    <row r="13" spans="1:16" x14ac:dyDescent="0.25">
      <c r="A13" s="8">
        <v>1</v>
      </c>
      <c r="B13" s="2" t="s">
        <v>13</v>
      </c>
      <c r="C13" s="3">
        <v>1125326.7499999991</v>
      </c>
      <c r="D13" s="3">
        <v>1134971.9166666651</v>
      </c>
      <c r="E13" s="3">
        <v>1134971.9166666651</v>
      </c>
      <c r="F13" s="3">
        <v>1142928.9166666646</v>
      </c>
      <c r="G13" s="3">
        <v>1151483.666666666</v>
      </c>
      <c r="H13" s="3">
        <v>1155083.416666666</v>
      </c>
      <c r="J13" s="2" t="s">
        <v>13</v>
      </c>
      <c r="K13" s="3">
        <f t="shared" si="1"/>
        <v>100</v>
      </c>
      <c r="L13" s="3">
        <f t="shared" si="2"/>
        <v>100.85709920844467</v>
      </c>
      <c r="M13" s="3">
        <f t="shared" si="3"/>
        <v>100.85709920844467</v>
      </c>
      <c r="N13" s="3">
        <f t="shared" si="4"/>
        <v>101.56418272885325</v>
      </c>
      <c r="O13" s="3">
        <f t="shared" si="5"/>
        <v>102.32438415479477</v>
      </c>
      <c r="P13" s="3">
        <f t="shared" si="6"/>
        <v>102.64426902378949</v>
      </c>
    </row>
    <row r="14" spans="1:16" x14ac:dyDescent="0.25">
      <c r="A14" s="8">
        <v>1</v>
      </c>
      <c r="B14" s="2" t="s">
        <v>14</v>
      </c>
      <c r="C14" s="3">
        <v>68947</v>
      </c>
      <c r="D14" s="3">
        <v>72158.5</v>
      </c>
      <c r="E14" s="3">
        <v>72158.5</v>
      </c>
      <c r="F14" s="3">
        <v>76662</v>
      </c>
      <c r="G14" s="3">
        <v>90093</v>
      </c>
      <c r="H14" s="3">
        <v>94418</v>
      </c>
      <c r="J14" s="2" t="s">
        <v>14</v>
      </c>
      <c r="K14" s="3">
        <f t="shared" si="1"/>
        <v>100</v>
      </c>
      <c r="L14" s="3">
        <f t="shared" si="2"/>
        <v>104.65792565303784</v>
      </c>
      <c r="M14" s="3">
        <f t="shared" si="3"/>
        <v>104.65792565303784</v>
      </c>
      <c r="N14" s="3">
        <f t="shared" si="4"/>
        <v>111.18975444906958</v>
      </c>
      <c r="O14" s="3">
        <f t="shared" si="5"/>
        <v>130.66993487751461</v>
      </c>
      <c r="P14" s="3">
        <f t="shared" si="6"/>
        <v>136.94286916036955</v>
      </c>
    </row>
    <row r="15" spans="1:16" x14ac:dyDescent="0.25">
      <c r="A15" s="8">
        <v>1</v>
      </c>
      <c r="B15" s="2" t="s">
        <v>15</v>
      </c>
      <c r="C15" s="3">
        <v>285448</v>
      </c>
      <c r="D15" s="3">
        <v>286461</v>
      </c>
      <c r="E15" s="3">
        <v>286461</v>
      </c>
      <c r="F15" s="3">
        <v>285535</v>
      </c>
      <c r="G15" s="3">
        <v>273409</v>
      </c>
      <c r="H15" s="3">
        <v>263812</v>
      </c>
      <c r="J15" s="2" t="s">
        <v>15</v>
      </c>
      <c r="K15" s="3">
        <f t="shared" si="1"/>
        <v>100</v>
      </c>
      <c r="L15" s="3">
        <f t="shared" si="2"/>
        <v>100.35488074885794</v>
      </c>
      <c r="M15" s="3">
        <f t="shared" si="3"/>
        <v>100.35488074885794</v>
      </c>
      <c r="N15" s="3">
        <f t="shared" si="4"/>
        <v>100.03047840587428</v>
      </c>
      <c r="O15" s="3">
        <f t="shared" si="5"/>
        <v>95.782419214708113</v>
      </c>
      <c r="P15" s="3">
        <f t="shared" si="6"/>
        <v>92.42033575292173</v>
      </c>
    </row>
    <row r="16" spans="1:16" x14ac:dyDescent="0.25">
      <c r="A16" s="8">
        <v>1</v>
      </c>
      <c r="B16" s="2" t="s">
        <v>16</v>
      </c>
      <c r="C16" s="3">
        <v>2501338</v>
      </c>
      <c r="D16" s="3">
        <v>2544468</v>
      </c>
      <c r="E16" s="3">
        <v>2544468</v>
      </c>
      <c r="F16" s="3">
        <v>2600247</v>
      </c>
      <c r="G16" s="3">
        <v>2575582.666666666</v>
      </c>
      <c r="H16" s="3">
        <v>2653120</v>
      </c>
      <c r="J16" s="2" t="s">
        <v>16</v>
      </c>
      <c r="K16" s="3">
        <f t="shared" si="1"/>
        <v>100</v>
      </c>
      <c r="L16" s="3">
        <f t="shared" si="2"/>
        <v>101.72427716686029</v>
      </c>
      <c r="M16" s="3">
        <f t="shared" si="3"/>
        <v>101.72427716686029</v>
      </c>
      <c r="N16" s="3">
        <f t="shared" si="4"/>
        <v>103.95424368877777</v>
      </c>
      <c r="O16" s="3">
        <f t="shared" si="5"/>
        <v>102.96819808705045</v>
      </c>
      <c r="P16" s="3">
        <f t="shared" si="6"/>
        <v>106.06803238906537</v>
      </c>
    </row>
    <row r="17" spans="1:16" x14ac:dyDescent="0.25">
      <c r="A17" s="8">
        <v>1</v>
      </c>
      <c r="B17" s="2" t="s">
        <v>17</v>
      </c>
      <c r="C17" s="3">
        <v>3882070</v>
      </c>
      <c r="D17" s="3">
        <v>3826980</v>
      </c>
      <c r="E17" s="3">
        <v>3826980</v>
      </c>
      <c r="F17" s="3">
        <v>3641890</v>
      </c>
      <c r="G17" s="3">
        <v>3375120</v>
      </c>
      <c r="H17" s="3">
        <v>2907080</v>
      </c>
      <c r="J17" s="2" t="s">
        <v>17</v>
      </c>
      <c r="K17" s="3">
        <f t="shared" si="1"/>
        <v>100</v>
      </c>
      <c r="L17" s="3">
        <f t="shared" si="2"/>
        <v>98.58091173008215</v>
      </c>
      <c r="M17" s="3">
        <f t="shared" si="3"/>
        <v>98.58091173008215</v>
      </c>
      <c r="N17" s="3">
        <f t="shared" si="4"/>
        <v>93.8130945603763</v>
      </c>
      <c r="O17" s="3">
        <f t="shared" si="5"/>
        <v>86.941245263480567</v>
      </c>
      <c r="P17" s="3">
        <f t="shared" si="6"/>
        <v>74.884790846120751</v>
      </c>
    </row>
    <row r="18" spans="1:16" x14ac:dyDescent="0.25">
      <c r="A18" s="8">
        <v>1</v>
      </c>
      <c r="B18" s="2" t="s">
        <v>18</v>
      </c>
      <c r="C18" s="3">
        <v>767663</v>
      </c>
      <c r="D18" s="3">
        <v>748329</v>
      </c>
      <c r="E18" s="3">
        <v>748329</v>
      </c>
      <c r="F18" s="3">
        <v>695267</v>
      </c>
      <c r="G18" s="3">
        <v>607476</v>
      </c>
      <c r="H18" s="3">
        <v>574779</v>
      </c>
      <c r="J18" s="2" t="s">
        <v>18</v>
      </c>
      <c r="K18" s="3">
        <f t="shared" si="1"/>
        <v>100</v>
      </c>
      <c r="L18" s="3">
        <f t="shared" si="2"/>
        <v>97.481446937002303</v>
      </c>
      <c r="M18" s="3">
        <f t="shared" si="3"/>
        <v>97.481446937002303</v>
      </c>
      <c r="N18" s="3">
        <f t="shared" si="4"/>
        <v>90.569299288880671</v>
      </c>
      <c r="O18" s="3">
        <f t="shared" si="5"/>
        <v>79.133161296037457</v>
      </c>
      <c r="P18" s="3">
        <f t="shared" si="6"/>
        <v>74.873870435334254</v>
      </c>
    </row>
    <row r="19" spans="1:16" x14ac:dyDescent="0.25">
      <c r="A19" s="8">
        <v>1</v>
      </c>
      <c r="B19" s="2" t="s">
        <v>19</v>
      </c>
      <c r="C19" s="3">
        <v>143004</v>
      </c>
      <c r="D19" s="3">
        <v>149479</v>
      </c>
      <c r="E19" s="3">
        <v>149479</v>
      </c>
      <c r="F19" s="3">
        <v>152498</v>
      </c>
      <c r="G19" s="3">
        <v>152658</v>
      </c>
      <c r="H19" s="3">
        <v>151837</v>
      </c>
      <c r="J19" s="2" t="s">
        <v>19</v>
      </c>
      <c r="K19" s="3">
        <f t="shared" si="1"/>
        <v>100</v>
      </c>
      <c r="L19" s="3">
        <f t="shared" si="2"/>
        <v>104.52784537495455</v>
      </c>
      <c r="M19" s="3">
        <f t="shared" si="3"/>
        <v>104.52784537495455</v>
      </c>
      <c r="N19" s="3">
        <f t="shared" si="4"/>
        <v>106.6389751335627</v>
      </c>
      <c r="O19" s="3">
        <f t="shared" si="5"/>
        <v>106.75086011580096</v>
      </c>
      <c r="P19" s="3">
        <f t="shared" si="6"/>
        <v>106.17675030069088</v>
      </c>
    </row>
    <row r="20" spans="1:16" x14ac:dyDescent="0.25">
      <c r="A20" s="8">
        <v>1</v>
      </c>
      <c r="B20" s="2" t="s">
        <v>20</v>
      </c>
      <c r="C20" s="3">
        <v>14558</v>
      </c>
      <c r="D20" s="3">
        <v>15240</v>
      </c>
      <c r="E20" s="3">
        <v>15240</v>
      </c>
      <c r="F20" s="3">
        <v>15747</v>
      </c>
      <c r="G20" s="3">
        <v>16309</v>
      </c>
      <c r="H20" s="3">
        <v>16761</v>
      </c>
      <c r="J20" s="2" t="s">
        <v>20</v>
      </c>
      <c r="K20" s="3">
        <f t="shared" si="1"/>
        <v>100</v>
      </c>
      <c r="L20" s="3">
        <f t="shared" si="2"/>
        <v>104.68470943810964</v>
      </c>
      <c r="M20" s="3">
        <f t="shared" si="3"/>
        <v>104.68470943810964</v>
      </c>
      <c r="N20" s="3">
        <f t="shared" si="4"/>
        <v>108.16733067729083</v>
      </c>
      <c r="O20" s="3">
        <f t="shared" si="5"/>
        <v>112.02775106470669</v>
      </c>
      <c r="P20" s="3">
        <f t="shared" si="6"/>
        <v>115.13257315565325</v>
      </c>
    </row>
    <row r="21" spans="1:16" x14ac:dyDescent="0.25">
      <c r="A21" s="8">
        <v>1</v>
      </c>
      <c r="B21" s="2" t="s">
        <v>21</v>
      </c>
      <c r="C21" s="3">
        <v>188099</v>
      </c>
      <c r="D21" s="3">
        <v>195394</v>
      </c>
      <c r="E21" s="3">
        <v>195394</v>
      </c>
      <c r="F21" s="3">
        <v>200931</v>
      </c>
      <c r="G21" s="3">
        <v>213894</v>
      </c>
      <c r="H21" s="3">
        <v>218603</v>
      </c>
      <c r="J21" s="2" t="s">
        <v>21</v>
      </c>
      <c r="K21" s="3">
        <f t="shared" si="1"/>
        <v>100</v>
      </c>
      <c r="L21" s="3">
        <f t="shared" si="2"/>
        <v>103.87827686484245</v>
      </c>
      <c r="M21" s="3">
        <f t="shared" si="3"/>
        <v>103.87827686484245</v>
      </c>
      <c r="N21" s="3">
        <f t="shared" si="4"/>
        <v>106.82193951057688</v>
      </c>
      <c r="O21" s="3">
        <f t="shared" si="5"/>
        <v>113.71352319789047</v>
      </c>
      <c r="P21" s="3">
        <f t="shared" si="6"/>
        <v>116.21699211585388</v>
      </c>
    </row>
    <row r="22" spans="1:16" x14ac:dyDescent="0.25">
      <c r="A22" s="8">
        <v>1</v>
      </c>
      <c r="B22" s="2" t="s">
        <v>22</v>
      </c>
      <c r="C22" s="3">
        <v>1938059</v>
      </c>
      <c r="D22" s="3">
        <v>2623381</v>
      </c>
      <c r="E22" s="3">
        <v>2623381</v>
      </c>
      <c r="F22" s="3">
        <v>2538490</v>
      </c>
      <c r="G22" s="3">
        <v>2340902</v>
      </c>
      <c r="H22" s="3">
        <v>2375411</v>
      </c>
      <c r="J22" s="2" t="s">
        <v>22</v>
      </c>
      <c r="K22" s="3">
        <f t="shared" si="1"/>
        <v>100</v>
      </c>
      <c r="L22" s="3">
        <f t="shared" si="2"/>
        <v>135.36125577188309</v>
      </c>
      <c r="M22" s="3">
        <f t="shared" si="3"/>
        <v>135.36125577188309</v>
      </c>
      <c r="N22" s="3">
        <f t="shared" si="4"/>
        <v>130.98104856456899</v>
      </c>
      <c r="O22" s="3">
        <f t="shared" si="5"/>
        <v>120.78589970687167</v>
      </c>
      <c r="P22" s="3">
        <f t="shared" si="6"/>
        <v>122.5664956536411</v>
      </c>
    </row>
    <row r="23" spans="1:16" x14ac:dyDescent="0.25">
      <c r="A23" s="8">
        <v>1</v>
      </c>
      <c r="B23" s="2" t="s">
        <v>23</v>
      </c>
      <c r="C23" s="3">
        <v>1725696</v>
      </c>
      <c r="D23" s="3">
        <v>1762671</v>
      </c>
      <c r="E23" s="3">
        <v>1762671</v>
      </c>
      <c r="F23" s="3">
        <v>1798708</v>
      </c>
      <c r="G23" s="3">
        <v>1870324</v>
      </c>
      <c r="H23" s="3">
        <v>1902418</v>
      </c>
      <c r="J23" s="2" t="s">
        <v>23</v>
      </c>
      <c r="K23" s="3">
        <f t="shared" si="1"/>
        <v>100</v>
      </c>
      <c r="L23" s="3">
        <f t="shared" si="2"/>
        <v>102.14261376279484</v>
      </c>
      <c r="M23" s="3">
        <f t="shared" si="3"/>
        <v>102.14261376279484</v>
      </c>
      <c r="N23" s="3">
        <f t="shared" si="4"/>
        <v>104.23087264500816</v>
      </c>
      <c r="O23" s="3">
        <f t="shared" si="5"/>
        <v>108.38085039311675</v>
      </c>
      <c r="P23" s="3">
        <f t="shared" si="6"/>
        <v>110.2406217549325</v>
      </c>
    </row>
    <row r="24" spans="1:16" x14ac:dyDescent="0.25">
      <c r="A24" s="8">
        <v>1</v>
      </c>
      <c r="B24" s="2" t="s">
        <v>24</v>
      </c>
      <c r="C24" s="3">
        <v>69493</v>
      </c>
      <c r="D24" s="3">
        <v>74731</v>
      </c>
      <c r="E24" s="3">
        <v>74731</v>
      </c>
      <c r="F24" s="3">
        <v>77232</v>
      </c>
      <c r="G24" s="3">
        <v>78625</v>
      </c>
      <c r="H24" s="3">
        <v>78711</v>
      </c>
      <c r="J24" s="2" t="s">
        <v>24</v>
      </c>
      <c r="K24" s="3">
        <f t="shared" si="1"/>
        <v>100</v>
      </c>
      <c r="L24" s="3">
        <f t="shared" si="2"/>
        <v>107.53744981508929</v>
      </c>
      <c r="M24" s="3">
        <f t="shared" si="3"/>
        <v>107.53744981508929</v>
      </c>
      <c r="N24" s="3">
        <f t="shared" si="4"/>
        <v>111.13637344768537</v>
      </c>
      <c r="O24" s="3">
        <f t="shared" si="5"/>
        <v>113.14089188839164</v>
      </c>
      <c r="P24" s="3">
        <f t="shared" si="6"/>
        <v>113.26464535996432</v>
      </c>
    </row>
    <row r="25" spans="1:16" x14ac:dyDescent="0.25">
      <c r="A25" s="8">
        <v>1</v>
      </c>
      <c r="B25" s="2" t="s">
        <v>26</v>
      </c>
      <c r="C25" s="3">
        <v>18422</v>
      </c>
      <c r="D25" s="3">
        <v>17982</v>
      </c>
      <c r="E25" s="3">
        <v>17982</v>
      </c>
      <c r="F25" s="3">
        <v>17838</v>
      </c>
      <c r="G25" s="3">
        <v>17827</v>
      </c>
      <c r="H25" s="3">
        <v>17787</v>
      </c>
      <c r="J25" s="2" t="s">
        <v>26</v>
      </c>
      <c r="K25" s="3">
        <f t="shared" si="1"/>
        <v>100</v>
      </c>
      <c r="L25" s="3">
        <f t="shared" si="2"/>
        <v>97.611551405927699</v>
      </c>
      <c r="M25" s="3">
        <f t="shared" si="3"/>
        <v>97.611551405927699</v>
      </c>
      <c r="N25" s="3">
        <f t="shared" si="4"/>
        <v>96.829877320594946</v>
      </c>
      <c r="O25" s="3">
        <f t="shared" si="5"/>
        <v>96.770166105743129</v>
      </c>
      <c r="P25" s="3">
        <f t="shared" si="6"/>
        <v>96.55303441537292</v>
      </c>
    </row>
    <row r="26" spans="1:16" x14ac:dyDescent="0.25">
      <c r="A26" s="8">
        <v>1</v>
      </c>
      <c r="B26" s="2" t="s">
        <v>28</v>
      </c>
      <c r="C26" s="3">
        <v>13933</v>
      </c>
      <c r="D26" s="3">
        <v>14067</v>
      </c>
      <c r="E26" s="3">
        <v>14067</v>
      </c>
      <c r="F26" s="3">
        <v>14174</v>
      </c>
      <c r="G26" s="3">
        <v>14302</v>
      </c>
      <c r="H26" s="3">
        <v>15037</v>
      </c>
      <c r="J26" s="2" t="s">
        <v>28</v>
      </c>
      <c r="K26" s="3">
        <f t="shared" si="1"/>
        <v>100</v>
      </c>
      <c r="L26" s="3">
        <f t="shared" si="2"/>
        <v>100.96174549630373</v>
      </c>
      <c r="M26" s="3">
        <f t="shared" si="3"/>
        <v>100.96174549630373</v>
      </c>
      <c r="N26" s="3">
        <f t="shared" si="4"/>
        <v>101.72970645230747</v>
      </c>
      <c r="O26" s="3">
        <f t="shared" si="5"/>
        <v>102.64838871743343</v>
      </c>
      <c r="P26" s="3">
        <f t="shared" si="6"/>
        <v>107.9236345367114</v>
      </c>
    </row>
    <row r="27" spans="1:16" x14ac:dyDescent="0.25">
      <c r="A27" s="8">
        <v>1</v>
      </c>
      <c r="B27" s="2" t="s">
        <v>30</v>
      </c>
      <c r="C27" s="3">
        <v>851720</v>
      </c>
      <c r="D27" s="3">
        <v>841690</v>
      </c>
      <c r="E27" s="3">
        <v>841690</v>
      </c>
      <c r="F27" s="3">
        <v>834060</v>
      </c>
      <c r="G27" s="3">
        <v>826722.5</v>
      </c>
      <c r="H27" s="3">
        <v>818835</v>
      </c>
      <c r="J27" s="2" t="s">
        <v>30</v>
      </c>
      <c r="K27" s="3">
        <f t="shared" si="1"/>
        <v>100</v>
      </c>
      <c r="L27" s="3">
        <f t="shared" si="2"/>
        <v>98.822382942751133</v>
      </c>
      <c r="M27" s="3">
        <f t="shared" si="3"/>
        <v>98.822382942751133</v>
      </c>
      <c r="N27" s="3">
        <f t="shared" si="4"/>
        <v>97.926548631005488</v>
      </c>
      <c r="O27" s="3">
        <f t="shared" si="5"/>
        <v>97.065056591368062</v>
      </c>
      <c r="P27" s="3">
        <f t="shared" si="6"/>
        <v>96.138989339219464</v>
      </c>
    </row>
    <row r="28" spans="1:16" x14ac:dyDescent="0.25">
      <c r="A28" s="8">
        <v>1</v>
      </c>
      <c r="B28" s="2" t="s">
        <v>31</v>
      </c>
      <c r="C28" s="3">
        <v>440650</v>
      </c>
      <c r="D28" s="3">
        <v>442620</v>
      </c>
      <c r="E28" s="3">
        <v>442620</v>
      </c>
      <c r="F28" s="3">
        <v>458355</v>
      </c>
      <c r="G28" s="3">
        <v>481683</v>
      </c>
      <c r="H28" s="3">
        <v>478705.75</v>
      </c>
      <c r="J28" s="2" t="s">
        <v>31</v>
      </c>
      <c r="K28" s="3">
        <f t="shared" si="1"/>
        <v>100</v>
      </c>
      <c r="L28" s="3">
        <f t="shared" si="2"/>
        <v>100.44706683308749</v>
      </c>
      <c r="M28" s="3">
        <f t="shared" si="3"/>
        <v>100.44706683308749</v>
      </c>
      <c r="N28" s="3">
        <f t="shared" si="4"/>
        <v>104.01792806081924</v>
      </c>
      <c r="O28" s="3">
        <f t="shared" si="5"/>
        <v>109.31192556450698</v>
      </c>
      <c r="P28" s="3">
        <f t="shared" si="6"/>
        <v>108.63627595597413</v>
      </c>
    </row>
    <row r="29" spans="1:16" x14ac:dyDescent="0.25">
      <c r="A29" s="8">
        <v>1</v>
      </c>
      <c r="B29" s="2" t="s">
        <v>32</v>
      </c>
      <c r="C29" s="3">
        <v>100124</v>
      </c>
      <c r="D29" s="3">
        <v>101729</v>
      </c>
      <c r="E29" s="3">
        <v>101729</v>
      </c>
      <c r="F29" s="3">
        <v>102219</v>
      </c>
      <c r="G29" s="3">
        <v>99017</v>
      </c>
      <c r="H29" s="3">
        <v>98163</v>
      </c>
      <c r="J29" s="2" t="s">
        <v>32</v>
      </c>
      <c r="K29" s="3">
        <f t="shared" si="1"/>
        <v>100</v>
      </c>
      <c r="L29" s="3">
        <f t="shared" si="2"/>
        <v>101.60301226479166</v>
      </c>
      <c r="M29" s="3">
        <f t="shared" si="3"/>
        <v>101.60301226479166</v>
      </c>
      <c r="N29" s="3">
        <f t="shared" si="4"/>
        <v>102.09240541728256</v>
      </c>
      <c r="O29" s="3">
        <f t="shared" si="5"/>
        <v>98.894370979984814</v>
      </c>
      <c r="P29" s="3">
        <f t="shared" si="6"/>
        <v>98.041428628500654</v>
      </c>
    </row>
    <row r="30" spans="1:16" x14ac:dyDescent="0.25">
      <c r="A30" s="8">
        <v>1</v>
      </c>
      <c r="B30" s="2" t="s">
        <v>33</v>
      </c>
      <c r="C30" s="3">
        <v>1657936</v>
      </c>
      <c r="D30" s="3">
        <v>1555048</v>
      </c>
      <c r="E30" s="3">
        <v>1555048</v>
      </c>
      <c r="F30" s="3">
        <v>1470088</v>
      </c>
      <c r="G30" s="3">
        <v>1652730</v>
      </c>
      <c r="H30" s="3">
        <v>1604672</v>
      </c>
      <c r="J30" s="2" t="s">
        <v>33</v>
      </c>
      <c r="K30" s="3">
        <f t="shared" si="1"/>
        <v>100</v>
      </c>
      <c r="L30" s="3">
        <f t="shared" si="2"/>
        <v>93.794211598035147</v>
      </c>
      <c r="M30" s="3">
        <f t="shared" si="3"/>
        <v>93.794211598035147</v>
      </c>
      <c r="N30" s="3">
        <f t="shared" si="4"/>
        <v>88.669767711178238</v>
      </c>
      <c r="O30" s="3">
        <f t="shared" si="5"/>
        <v>99.685995116819953</v>
      </c>
      <c r="P30" s="3">
        <f t="shared" si="6"/>
        <v>96.787330753418715</v>
      </c>
    </row>
    <row r="31" spans="1:16" x14ac:dyDescent="0.25">
      <c r="A31" s="8">
        <v>1</v>
      </c>
      <c r="B31" s="2" t="s">
        <v>34</v>
      </c>
      <c r="C31" s="3">
        <v>310212</v>
      </c>
      <c r="D31" s="3">
        <v>302529</v>
      </c>
      <c r="E31" s="3">
        <v>302529</v>
      </c>
      <c r="F31" s="3">
        <v>297177</v>
      </c>
      <c r="G31" s="3">
        <v>282697</v>
      </c>
      <c r="H31" s="3">
        <v>277104</v>
      </c>
      <c r="J31" s="2" t="s">
        <v>34</v>
      </c>
      <c r="K31" s="3">
        <f t="shared" si="1"/>
        <v>100</v>
      </c>
      <c r="L31" s="3">
        <f t="shared" si="2"/>
        <v>97.5233066419094</v>
      </c>
      <c r="M31" s="3">
        <f t="shared" si="3"/>
        <v>97.5233066419094</v>
      </c>
      <c r="N31" s="3">
        <f t="shared" si="4"/>
        <v>95.798034892267225</v>
      </c>
      <c r="O31" s="3">
        <f t="shared" si="5"/>
        <v>91.130259306538761</v>
      </c>
      <c r="P31" s="3">
        <f t="shared" si="6"/>
        <v>89.327298750531895</v>
      </c>
    </row>
    <row r="32" spans="1:16" x14ac:dyDescent="0.25">
      <c r="A32" s="8">
        <v>1</v>
      </c>
      <c r="B32" s="2" t="s">
        <v>36</v>
      </c>
      <c r="C32" s="3">
        <v>196705</v>
      </c>
      <c r="D32" s="3">
        <v>202657</v>
      </c>
      <c r="E32" s="3">
        <v>202657</v>
      </c>
      <c r="F32" s="3">
        <v>208347</v>
      </c>
      <c r="G32" s="3">
        <v>229632</v>
      </c>
      <c r="H32" s="3">
        <v>235601</v>
      </c>
      <c r="J32" s="2" t="s">
        <v>36</v>
      </c>
      <c r="K32" s="3">
        <f t="shared" si="1"/>
        <v>100</v>
      </c>
      <c r="L32" s="3">
        <f t="shared" si="2"/>
        <v>103.02585089346992</v>
      </c>
      <c r="M32" s="3">
        <f t="shared" si="3"/>
        <v>103.02585089346992</v>
      </c>
      <c r="N32" s="3">
        <f t="shared" si="4"/>
        <v>105.91850740957271</v>
      </c>
      <c r="O32" s="3">
        <f t="shared" si="5"/>
        <v>116.73927963193614</v>
      </c>
      <c r="P32" s="3">
        <f t="shared" si="6"/>
        <v>119.77377290867034</v>
      </c>
    </row>
    <row r="33" spans="1:16" x14ac:dyDescent="0.25">
      <c r="A33" s="8">
        <v>1</v>
      </c>
      <c r="B33" s="2" t="s">
        <v>37</v>
      </c>
      <c r="C33" s="3">
        <v>94511</v>
      </c>
      <c r="D33" s="3">
        <v>93389</v>
      </c>
      <c r="E33" s="3">
        <v>93389</v>
      </c>
      <c r="F33" s="3">
        <v>92123</v>
      </c>
      <c r="G33" s="3">
        <v>90915</v>
      </c>
      <c r="H33" s="3">
        <v>90040</v>
      </c>
      <c r="J33" s="2" t="s">
        <v>37</v>
      </c>
      <c r="K33" s="3">
        <f t="shared" si="1"/>
        <v>100</v>
      </c>
      <c r="L33" s="3">
        <f t="shared" si="2"/>
        <v>98.812836601030568</v>
      </c>
      <c r="M33" s="3">
        <f t="shared" si="3"/>
        <v>98.812836601030568</v>
      </c>
      <c r="N33" s="3">
        <f t="shared" si="4"/>
        <v>97.473309985081102</v>
      </c>
      <c r="O33" s="3">
        <f t="shared" si="5"/>
        <v>96.19515188708192</v>
      </c>
      <c r="P33" s="3">
        <f t="shared" si="6"/>
        <v>95.269333728349082</v>
      </c>
    </row>
    <row r="34" spans="1:16" x14ac:dyDescent="0.25">
      <c r="A34" s="8">
        <v>1</v>
      </c>
      <c r="B34" s="2" t="s">
        <v>38</v>
      </c>
      <c r="C34" s="3">
        <v>655168.75</v>
      </c>
      <c r="D34" s="3">
        <v>636694.33333333326</v>
      </c>
      <c r="E34" s="3">
        <v>636694.33333333326</v>
      </c>
      <c r="F34" s="3">
        <v>602945.25</v>
      </c>
      <c r="G34" s="3">
        <v>502368.91666666663</v>
      </c>
      <c r="H34" s="3">
        <v>479870.83333333331</v>
      </c>
      <c r="J34" s="2" t="s">
        <v>38</v>
      </c>
      <c r="K34" s="3">
        <f t="shared" si="1"/>
        <v>100</v>
      </c>
      <c r="L34" s="3">
        <f t="shared" si="2"/>
        <v>97.180204845443754</v>
      </c>
      <c r="M34" s="3">
        <f t="shared" si="3"/>
        <v>97.180204845443754</v>
      </c>
      <c r="N34" s="3">
        <f t="shared" si="4"/>
        <v>92.029000162171954</v>
      </c>
      <c r="O34" s="3">
        <f t="shared" si="5"/>
        <v>76.677789755183937</v>
      </c>
      <c r="P34" s="3">
        <f t="shared" si="6"/>
        <v>73.243852569789581</v>
      </c>
    </row>
    <row r="35" spans="1:16" x14ac:dyDescent="0.25">
      <c r="A35" s="8">
        <v>1</v>
      </c>
      <c r="B35" s="2" t="s">
        <v>39</v>
      </c>
      <c r="C35" s="3">
        <v>112154</v>
      </c>
      <c r="D35" s="3">
        <v>109648</v>
      </c>
      <c r="E35" s="3">
        <v>109648</v>
      </c>
      <c r="F35" s="3">
        <v>111638</v>
      </c>
      <c r="G35" s="3">
        <v>116093</v>
      </c>
      <c r="H35" s="3">
        <v>119099</v>
      </c>
      <c r="J35" s="2" t="s">
        <v>39</v>
      </c>
      <c r="K35" s="3">
        <f t="shared" si="1"/>
        <v>100</v>
      </c>
      <c r="L35" s="3">
        <f t="shared" si="2"/>
        <v>97.765572338035199</v>
      </c>
      <c r="M35" s="3">
        <f t="shared" si="3"/>
        <v>97.765572338035199</v>
      </c>
      <c r="N35" s="3">
        <f t="shared" si="4"/>
        <v>99.539918326586658</v>
      </c>
      <c r="O35" s="3">
        <f t="shared" si="5"/>
        <v>103.51213509995185</v>
      </c>
      <c r="P35" s="3">
        <f t="shared" si="6"/>
        <v>106.19237833692958</v>
      </c>
    </row>
    <row r="36" spans="1:16" x14ac:dyDescent="0.25">
      <c r="A36" s="8">
        <v>1</v>
      </c>
      <c r="B36" s="2" t="s">
        <v>40</v>
      </c>
      <c r="C36" s="3">
        <v>14490328</v>
      </c>
      <c r="D36" s="3">
        <v>15028344</v>
      </c>
      <c r="E36" s="3">
        <v>15028344</v>
      </c>
      <c r="F36" s="3">
        <v>15624298</v>
      </c>
      <c r="G36" s="3">
        <v>17021483</v>
      </c>
      <c r="H36" s="3">
        <v>17548871</v>
      </c>
      <c r="J36" s="2" t="s">
        <v>40</v>
      </c>
      <c r="K36" s="3">
        <f t="shared" si="1"/>
        <v>100</v>
      </c>
      <c r="L36" s="3">
        <f t="shared" si="2"/>
        <v>103.71293182597385</v>
      </c>
      <c r="M36" s="3">
        <f t="shared" si="3"/>
        <v>103.71293182597385</v>
      </c>
      <c r="N36" s="3">
        <f t="shared" si="4"/>
        <v>107.82570277222158</v>
      </c>
      <c r="O36" s="3">
        <f t="shared" si="5"/>
        <v>117.46789306632672</v>
      </c>
      <c r="P36" s="3">
        <f t="shared" si="6"/>
        <v>121.10747941661501</v>
      </c>
    </row>
    <row r="37" spans="1:16" x14ac:dyDescent="0.25">
      <c r="A37" s="10">
        <v>0</v>
      </c>
      <c r="B37" s="11" t="s">
        <v>5</v>
      </c>
      <c r="C37" s="12">
        <v>388400</v>
      </c>
      <c r="D37" s="12">
        <v>385868</v>
      </c>
      <c r="E37" s="12">
        <v>385868</v>
      </c>
      <c r="F37" s="12">
        <v>393187</v>
      </c>
      <c r="G37" s="12">
        <v>403246</v>
      </c>
      <c r="H37" s="12">
        <v>410012</v>
      </c>
      <c r="J37" s="11" t="s">
        <v>5</v>
      </c>
      <c r="K37" s="12">
        <f t="shared" si="1"/>
        <v>100</v>
      </c>
      <c r="L37" s="12">
        <f t="shared" si="2"/>
        <v>99.348094747682808</v>
      </c>
      <c r="M37" s="12">
        <f t="shared" si="3"/>
        <v>99.348094747682808</v>
      </c>
      <c r="N37" s="12">
        <f t="shared" si="4"/>
        <v>101.23249227600412</v>
      </c>
      <c r="O37" s="12">
        <f t="shared" si="5"/>
        <v>103.82234809474768</v>
      </c>
      <c r="P37" s="12">
        <f t="shared" si="6"/>
        <v>105.56436663233779</v>
      </c>
    </row>
    <row r="38" spans="1:16" x14ac:dyDescent="0.25">
      <c r="A38" s="8">
        <v>0</v>
      </c>
      <c r="B38" s="2" t="s">
        <v>9</v>
      </c>
      <c r="C38" s="3">
        <v>8649</v>
      </c>
      <c r="D38" s="3">
        <v>8744</v>
      </c>
      <c r="E38" s="3">
        <v>8744</v>
      </c>
      <c r="F38" s="3">
        <v>9407</v>
      </c>
      <c r="G38" s="3">
        <v>8841</v>
      </c>
      <c r="H38" s="3">
        <v>8637</v>
      </c>
      <c r="J38" s="2" t="s">
        <v>9</v>
      </c>
      <c r="K38" s="3">
        <f t="shared" si="1"/>
        <v>100</v>
      </c>
      <c r="L38" s="3">
        <f t="shared" si="2"/>
        <v>101.09839287778934</v>
      </c>
      <c r="M38" s="3">
        <f t="shared" si="3"/>
        <v>101.09839287778934</v>
      </c>
      <c r="N38" s="3">
        <f t="shared" si="4"/>
        <v>108.76401896172968</v>
      </c>
      <c r="O38" s="3">
        <f t="shared" si="5"/>
        <v>102.21990981616372</v>
      </c>
      <c r="P38" s="3">
        <f t="shared" si="6"/>
        <v>99.861255636489773</v>
      </c>
    </row>
    <row r="39" spans="1:16" x14ac:dyDescent="0.25">
      <c r="A39" s="8">
        <v>0</v>
      </c>
      <c r="B39" s="2" t="s">
        <v>25</v>
      </c>
      <c r="C39" s="3">
        <v>213900</v>
      </c>
      <c r="D39" s="3">
        <v>218500</v>
      </c>
      <c r="E39" s="3">
        <v>218500</v>
      </c>
      <c r="F39" s="3">
        <v>227800</v>
      </c>
      <c r="G39" s="3">
        <v>222900</v>
      </c>
      <c r="H39" s="3">
        <v>217300</v>
      </c>
      <c r="J39" s="2" t="s">
        <v>25</v>
      </c>
      <c r="K39" s="3">
        <f t="shared" si="1"/>
        <v>100</v>
      </c>
      <c r="L39" s="3">
        <f t="shared" si="2"/>
        <v>102.15053763440861</v>
      </c>
      <c r="M39" s="3">
        <f t="shared" si="3"/>
        <v>102.15053763440861</v>
      </c>
      <c r="N39" s="3">
        <f t="shared" si="4"/>
        <v>106.49836372136512</v>
      </c>
      <c r="O39" s="3">
        <f t="shared" si="5"/>
        <v>104.20757363253857</v>
      </c>
      <c r="P39" s="3">
        <f t="shared" si="6"/>
        <v>101.58952781673679</v>
      </c>
    </row>
    <row r="40" spans="1:16" x14ac:dyDescent="0.25">
      <c r="A40" s="8">
        <v>0</v>
      </c>
      <c r="B40" s="2" t="s">
        <v>27</v>
      </c>
      <c r="C40" s="3">
        <v>82721.5</v>
      </c>
      <c r="D40" s="3">
        <v>81910</v>
      </c>
      <c r="E40" s="3">
        <v>81910</v>
      </c>
      <c r="F40" s="3">
        <v>82910</v>
      </c>
      <c r="G40" s="3">
        <v>86417</v>
      </c>
      <c r="H40" s="3">
        <v>88814</v>
      </c>
      <c r="J40" s="2" t="s">
        <v>27</v>
      </c>
      <c r="K40" s="3">
        <f t="shared" si="1"/>
        <v>100</v>
      </c>
      <c r="L40" s="3">
        <f t="shared" si="2"/>
        <v>99.018997479494445</v>
      </c>
      <c r="M40" s="3">
        <f t="shared" si="3"/>
        <v>99.018997479494445</v>
      </c>
      <c r="N40" s="3">
        <f t="shared" si="4"/>
        <v>100.22787304388822</v>
      </c>
      <c r="O40" s="3">
        <f t="shared" si="5"/>
        <v>104.46739964821721</v>
      </c>
      <c r="P40" s="3">
        <f t="shared" si="6"/>
        <v>107.3650743760691</v>
      </c>
    </row>
    <row r="41" spans="1:16" x14ac:dyDescent="0.25">
      <c r="A41" s="8">
        <v>0</v>
      </c>
      <c r="B41" s="2" t="s">
        <v>29</v>
      </c>
      <c r="C41" s="3">
        <v>17428.25</v>
      </c>
      <c r="D41" s="3">
        <v>16658</v>
      </c>
      <c r="E41" s="3">
        <v>16658</v>
      </c>
      <c r="F41" s="3">
        <v>9227.5</v>
      </c>
      <c r="G41" s="3">
        <v>7909</v>
      </c>
      <c r="H41" s="3">
        <v>7506</v>
      </c>
      <c r="J41" s="2" t="s">
        <v>29</v>
      </c>
      <c r="K41" s="3">
        <f t="shared" si="1"/>
        <v>100</v>
      </c>
      <c r="L41" s="3">
        <f t="shared" si="2"/>
        <v>95.580451278814564</v>
      </c>
      <c r="M41" s="3">
        <f t="shared" si="3"/>
        <v>95.580451278814564</v>
      </c>
      <c r="N41" s="3">
        <f t="shared" si="4"/>
        <v>52.945648587781335</v>
      </c>
      <c r="O41" s="3">
        <f t="shared" si="5"/>
        <v>45.380345129315913</v>
      </c>
      <c r="P41" s="3">
        <f t="shared" si="6"/>
        <v>43.068007401775851</v>
      </c>
    </row>
    <row r="42" spans="1:16" ht="15.75" thickBot="1" x14ac:dyDescent="0.3">
      <c r="A42" s="9">
        <v>0</v>
      </c>
      <c r="B42" s="4" t="s">
        <v>35</v>
      </c>
      <c r="C42" s="5">
        <v>876578.75</v>
      </c>
      <c r="D42" s="5">
        <v>886233.25</v>
      </c>
      <c r="E42" s="5">
        <v>886233.25</v>
      </c>
      <c r="F42" s="5">
        <v>903051</v>
      </c>
      <c r="G42" s="5">
        <v>828159.16666666605</v>
      </c>
      <c r="H42" s="5">
        <v>771165.33333333302</v>
      </c>
      <c r="J42" s="4" t="s">
        <v>35</v>
      </c>
      <c r="K42" s="5">
        <f t="shared" si="1"/>
        <v>100</v>
      </c>
      <c r="L42" s="5">
        <f t="shared" si="2"/>
        <v>101.10138421676318</v>
      </c>
      <c r="M42" s="5">
        <f t="shared" si="3"/>
        <v>101.10138421676318</v>
      </c>
      <c r="N42" s="5">
        <f t="shared" si="4"/>
        <v>103.0199511452907</v>
      </c>
      <c r="O42" s="5">
        <f t="shared" si="5"/>
        <v>94.476299666934196</v>
      </c>
      <c r="P42" s="5">
        <f t="shared" si="6"/>
        <v>87.974449909187626</v>
      </c>
    </row>
    <row r="43" spans="1:16" ht="15.75" thickTop="1" x14ac:dyDescent="0.25"/>
    <row r="44" spans="1:16" x14ac:dyDescent="0.25">
      <c r="J44" s="2" t="s">
        <v>42</v>
      </c>
      <c r="K44" s="3">
        <f>AVERAGE(K4:K36)</f>
        <v>100</v>
      </c>
      <c r="L44" s="3">
        <f t="shared" ref="L44:P44" si="7">AVERAGE(L4:L36)</f>
        <v>105.00719968890942</v>
      </c>
      <c r="M44" s="3">
        <f t="shared" si="7"/>
        <v>105.00719968890942</v>
      </c>
      <c r="N44" s="3">
        <f t="shared" si="7"/>
        <v>105.67966768272096</v>
      </c>
      <c r="O44" s="3">
        <f t="shared" si="7"/>
        <v>106.88894437472025</v>
      </c>
      <c r="P44" s="3">
        <f t="shared" si="7"/>
        <v>108.42475187945635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8"/>
  <sheetViews>
    <sheetView showGridLines="0" tabSelected="1" zoomScale="85" zoomScaleNormal="85" workbookViewId="0">
      <selection activeCell="R30" sqref="R30"/>
    </sheetView>
  </sheetViews>
  <sheetFormatPr defaultRowHeight="15" x14ac:dyDescent="0.25"/>
  <sheetData>
    <row r="1" spans="1:17" s="62" customFormat="1" x14ac:dyDescent="0.25">
      <c r="A1" s="63" t="s">
        <v>134</v>
      </c>
    </row>
    <row r="2" spans="1:17" s="62" customFormat="1" ht="12.75" x14ac:dyDescent="0.2">
      <c r="A2" s="62">
        <v>5</v>
      </c>
      <c r="B2" s="62" t="s">
        <v>135</v>
      </c>
    </row>
    <row r="3" spans="1:17" s="62" customFormat="1" ht="12.75" x14ac:dyDescent="0.2">
      <c r="A3" s="62" t="s">
        <v>136</v>
      </c>
    </row>
    <row r="4" spans="1:17" s="62" customFormat="1" x14ac:dyDescent="0.25">
      <c r="A4" s="63" t="s">
        <v>137</v>
      </c>
    </row>
    <row r="5" spans="1:17" s="62" customFormat="1" ht="12.75" x14ac:dyDescent="0.2"/>
    <row r="6" spans="1:17" ht="15" customHeight="1" x14ac:dyDescent="0.25">
      <c r="A6" s="56" t="s">
        <v>129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21"/>
      <c r="M6" s="21"/>
      <c r="N6" s="21"/>
      <c r="O6" s="21"/>
      <c r="P6" s="21"/>
      <c r="Q6" s="21"/>
    </row>
    <row r="7" spans="1:17" ht="15" customHeight="1" x14ac:dyDescent="0.25">
      <c r="A7" s="57" t="s">
        <v>122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22"/>
      <c r="M7" s="22"/>
      <c r="N7" s="22"/>
      <c r="O7" s="22"/>
      <c r="P7" s="22"/>
      <c r="Q7" s="22"/>
    </row>
    <row r="8" spans="1:17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24" spans="1:11" ht="15" customHeight="1" x14ac:dyDescent="0.25">
      <c r="A24" s="54" t="s">
        <v>130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5" customHeight="1" x14ac:dyDescent="0.25">
      <c r="A25" s="55" t="s">
        <v>123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39" spans="1:11" x14ac:dyDescent="0.25">
      <c r="A39" s="57" t="s">
        <v>124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5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54" spans="1:1" x14ac:dyDescent="0.25">
      <c r="A54" s="24" t="s">
        <v>114</v>
      </c>
    </row>
    <row r="58" spans="1:1" x14ac:dyDescent="0.25">
      <c r="A58" s="24" t="s">
        <v>80</v>
      </c>
    </row>
  </sheetData>
  <mergeCells count="5">
    <mergeCell ref="A24:K24"/>
    <mergeCell ref="A25:K25"/>
    <mergeCell ref="A6:K6"/>
    <mergeCell ref="A7:K8"/>
    <mergeCell ref="A39:K40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56" orientation="portrait" r:id="rId3"/>
  <headerFooter>
    <oddFooter>&amp;R&amp;F - &amp;A - &amp;D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zoomScale="85" zoomScaleNormal="85" workbookViewId="0">
      <selection activeCell="Q30" sqref="P30:Q30"/>
    </sheetView>
  </sheetViews>
  <sheetFormatPr defaultRowHeight="15" x14ac:dyDescent="0.25"/>
  <sheetData>
    <row r="1" spans="1:17" s="62" customFormat="1" x14ac:dyDescent="0.25">
      <c r="A1" s="63" t="s">
        <v>134</v>
      </c>
    </row>
    <row r="2" spans="1:17" s="62" customFormat="1" ht="12.75" x14ac:dyDescent="0.2">
      <c r="A2" s="62">
        <v>5</v>
      </c>
      <c r="B2" s="62" t="s">
        <v>135</v>
      </c>
    </row>
    <row r="3" spans="1:17" s="62" customFormat="1" ht="12.75" x14ac:dyDescent="0.2">
      <c r="A3" s="62" t="s">
        <v>136</v>
      </c>
    </row>
    <row r="4" spans="1:17" s="62" customFormat="1" x14ac:dyDescent="0.25">
      <c r="A4" s="63" t="s">
        <v>137</v>
      </c>
    </row>
    <row r="5" spans="1:17" s="62" customFormat="1" ht="12.75" x14ac:dyDescent="0.2"/>
    <row r="6" spans="1:17" ht="15" customHeight="1" x14ac:dyDescent="0.25">
      <c r="A6" s="58" t="s">
        <v>131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21"/>
      <c r="M6" s="21"/>
      <c r="N6" s="21"/>
      <c r="O6" s="21"/>
      <c r="P6" s="21"/>
      <c r="Q6" s="21"/>
    </row>
    <row r="7" spans="1:17" ht="15" customHeight="1" x14ac:dyDescent="0.25">
      <c r="A7" s="57" t="s">
        <v>125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22"/>
      <c r="M7" s="22"/>
      <c r="N7" s="22"/>
      <c r="O7" s="22"/>
      <c r="P7" s="22"/>
      <c r="Q7" s="22"/>
    </row>
    <row r="8" spans="1:17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24" spans="1:11" ht="15" customHeight="1" x14ac:dyDescent="0.25">
      <c r="A24" s="54" t="s">
        <v>132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5" customHeight="1" x14ac:dyDescent="0.25">
      <c r="A25" s="55" t="s">
        <v>126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39" spans="1:11" x14ac:dyDescent="0.25">
      <c r="A39" s="57" t="s">
        <v>127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5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54" spans="1:1" x14ac:dyDescent="0.25">
      <c r="A54" s="24" t="s">
        <v>128</v>
      </c>
    </row>
    <row r="58" spans="1:1" x14ac:dyDescent="0.25">
      <c r="A58" s="24" t="s">
        <v>80</v>
      </c>
    </row>
  </sheetData>
  <mergeCells count="5">
    <mergeCell ref="A6:K6"/>
    <mergeCell ref="A7:K8"/>
    <mergeCell ref="A24:K24"/>
    <mergeCell ref="A25:K25"/>
    <mergeCell ref="A39:K40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56" orientation="portrait" r:id="rId3"/>
  <headerFooter>
    <oddFooter>&amp;R&amp;F - &amp;A - &amp;D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7"/>
  <sheetViews>
    <sheetView showGridLines="0" zoomScale="80" zoomScaleNormal="80" workbookViewId="0"/>
  </sheetViews>
  <sheetFormatPr defaultRowHeight="15" x14ac:dyDescent="0.25"/>
  <cols>
    <col min="1" max="1" width="14.28515625" style="17" customWidth="1"/>
    <col min="2" max="2" width="14.5703125" style="17" customWidth="1"/>
    <col min="3" max="3" width="15" style="17" bestFit="1" customWidth="1"/>
    <col min="4" max="5" width="9.140625" style="17"/>
    <col min="6" max="6" width="4" style="17" customWidth="1"/>
    <col min="7" max="10" width="9.140625" style="17"/>
    <col min="11" max="11" width="22.42578125" bestFit="1" customWidth="1"/>
  </cols>
  <sheetData>
    <row r="1" spans="1:11" s="62" customFormat="1" x14ac:dyDescent="0.25">
      <c r="A1" s="65" t="s">
        <v>134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s="62" customFormat="1" ht="12.75" x14ac:dyDescent="0.2">
      <c r="A2" s="64">
        <v>5</v>
      </c>
      <c r="B2" s="64" t="s">
        <v>135</v>
      </c>
      <c r="C2" s="64"/>
      <c r="D2" s="64"/>
      <c r="E2" s="64"/>
      <c r="F2" s="64"/>
      <c r="G2" s="64"/>
      <c r="H2" s="64"/>
      <c r="I2" s="64"/>
      <c r="J2" s="64"/>
    </row>
    <row r="3" spans="1:11" s="62" customFormat="1" ht="12.75" x14ac:dyDescent="0.2">
      <c r="A3" s="64" t="s">
        <v>136</v>
      </c>
      <c r="B3" s="64"/>
      <c r="C3" s="64"/>
      <c r="D3" s="64"/>
      <c r="E3" s="64"/>
      <c r="F3" s="64"/>
      <c r="G3" s="64"/>
      <c r="H3" s="64"/>
      <c r="I3" s="64"/>
      <c r="J3" s="64"/>
    </row>
    <row r="4" spans="1:11" s="62" customFormat="1" x14ac:dyDescent="0.25">
      <c r="A4" s="65" t="s">
        <v>137</v>
      </c>
      <c r="B4" s="64"/>
      <c r="C4" s="64"/>
      <c r="D4" s="64"/>
      <c r="E4" s="64"/>
      <c r="F4" s="64"/>
      <c r="G4" s="64"/>
      <c r="H4" s="64"/>
      <c r="I4" s="64"/>
      <c r="J4" s="64"/>
    </row>
    <row r="5" spans="1:11" s="62" customFormat="1" ht="12.75" x14ac:dyDescent="0.2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1" ht="15.75" x14ac:dyDescent="0.25">
      <c r="A6" s="25" t="s">
        <v>83</v>
      </c>
    </row>
    <row r="7" spans="1:11" x14ac:dyDescent="0.25">
      <c r="K7" s="17"/>
    </row>
    <row r="8" spans="1:11" x14ac:dyDescent="0.25">
      <c r="A8" s="26"/>
      <c r="B8" s="60">
        <v>2012</v>
      </c>
      <c r="C8" s="60"/>
      <c r="D8" s="60"/>
      <c r="E8" s="60"/>
      <c r="F8" s="26"/>
      <c r="G8" s="61" t="s">
        <v>81</v>
      </c>
      <c r="H8" s="61"/>
      <c r="I8" s="61"/>
      <c r="J8" s="61"/>
      <c r="K8" s="13"/>
    </row>
    <row r="9" spans="1:11" x14ac:dyDescent="0.25">
      <c r="A9" s="18"/>
      <c r="B9" s="60">
        <v>2012</v>
      </c>
      <c r="C9" s="60"/>
      <c r="D9" s="60"/>
      <c r="E9" s="60"/>
      <c r="F9" s="18"/>
      <c r="G9" s="61" t="s">
        <v>84</v>
      </c>
      <c r="H9" s="61"/>
      <c r="I9" s="61"/>
      <c r="J9" s="61"/>
    </row>
    <row r="10" spans="1:11" ht="23.25" x14ac:dyDescent="0.25">
      <c r="A10" s="16"/>
      <c r="B10" s="27" t="s">
        <v>116</v>
      </c>
      <c r="C10" s="27" t="s">
        <v>115</v>
      </c>
      <c r="D10" s="10" t="s">
        <v>47</v>
      </c>
      <c r="E10" s="10" t="s">
        <v>82</v>
      </c>
      <c r="F10" s="8"/>
      <c r="G10" s="8" t="s">
        <v>45</v>
      </c>
      <c r="H10" s="8" t="s">
        <v>46</v>
      </c>
      <c r="I10" s="8" t="s">
        <v>47</v>
      </c>
      <c r="J10" s="8" t="s">
        <v>82</v>
      </c>
    </row>
    <row r="11" spans="1:11" ht="29.25" customHeight="1" x14ac:dyDescent="0.25">
      <c r="A11" s="16"/>
      <c r="B11" s="27" t="s">
        <v>117</v>
      </c>
      <c r="C11" s="27" t="s">
        <v>118</v>
      </c>
      <c r="D11" s="10" t="s">
        <v>47</v>
      </c>
      <c r="E11" s="10" t="s">
        <v>82</v>
      </c>
      <c r="F11" s="8"/>
      <c r="G11" s="8" t="s">
        <v>45</v>
      </c>
      <c r="H11" s="8" t="s">
        <v>46</v>
      </c>
      <c r="I11" s="8" t="s">
        <v>47</v>
      </c>
      <c r="J11" s="8" t="s">
        <v>82</v>
      </c>
    </row>
    <row r="12" spans="1:11" x14ac:dyDescent="0.25">
      <c r="A12" s="14" t="s">
        <v>49</v>
      </c>
      <c r="B12" s="19">
        <v>0</v>
      </c>
      <c r="C12" s="19" t="s">
        <v>2</v>
      </c>
      <c r="D12" s="19" t="s">
        <v>2</v>
      </c>
      <c r="E12" s="19">
        <v>0</v>
      </c>
      <c r="F12" s="19"/>
      <c r="G12" s="19">
        <v>0</v>
      </c>
      <c r="H12" s="19" t="s">
        <v>2</v>
      </c>
      <c r="I12" s="19" t="s">
        <v>2</v>
      </c>
      <c r="J12" s="19">
        <v>0</v>
      </c>
      <c r="K12" t="s">
        <v>87</v>
      </c>
    </row>
    <row r="13" spans="1:11" x14ac:dyDescent="0.25">
      <c r="A13" s="14" t="s">
        <v>50</v>
      </c>
      <c r="B13" s="19">
        <v>6.0948282440076509E-2</v>
      </c>
      <c r="C13" s="19" t="s">
        <v>2</v>
      </c>
      <c r="D13" s="19" t="s">
        <v>2</v>
      </c>
      <c r="E13" s="19">
        <v>6.0948282440076509E-2</v>
      </c>
      <c r="F13" s="19"/>
      <c r="G13" s="19">
        <v>-5.7371213655881437E-2</v>
      </c>
      <c r="H13" s="19" t="s">
        <v>2</v>
      </c>
      <c r="I13" s="19" t="s">
        <v>2</v>
      </c>
      <c r="J13" s="19">
        <v>-5.7371213655881437E-2</v>
      </c>
      <c r="K13" t="s">
        <v>88</v>
      </c>
    </row>
    <row r="14" spans="1:11" x14ac:dyDescent="0.25">
      <c r="A14" s="14" t="s">
        <v>51</v>
      </c>
      <c r="B14" s="19">
        <v>0.5</v>
      </c>
      <c r="C14" s="19" t="s">
        <v>2</v>
      </c>
      <c r="D14" s="19" t="s">
        <v>2</v>
      </c>
      <c r="E14" s="19">
        <v>0.5</v>
      </c>
      <c r="F14" s="19"/>
      <c r="G14" s="19">
        <v>0.1</v>
      </c>
      <c r="H14" s="19" t="s">
        <v>2</v>
      </c>
      <c r="I14" s="19" t="s">
        <v>2</v>
      </c>
      <c r="J14" s="19">
        <v>0.1</v>
      </c>
      <c r="K14" t="s">
        <v>89</v>
      </c>
    </row>
    <row r="15" spans="1:11" x14ac:dyDescent="0.25">
      <c r="A15" s="14" t="s">
        <v>52</v>
      </c>
      <c r="B15" s="19">
        <v>0.71877393202369821</v>
      </c>
      <c r="C15" s="19" t="s">
        <v>2</v>
      </c>
      <c r="D15" s="19" t="s">
        <v>2</v>
      </c>
      <c r="E15" s="19">
        <v>0.71877393202369821</v>
      </c>
      <c r="F15" s="19"/>
      <c r="G15" s="19">
        <v>3.6167174208845521E-2</v>
      </c>
      <c r="H15" s="19" t="s">
        <v>2</v>
      </c>
      <c r="I15" s="19" t="s">
        <v>2</v>
      </c>
      <c r="J15" s="19">
        <v>3.6167174208845521E-2</v>
      </c>
      <c r="K15" t="s">
        <v>90</v>
      </c>
    </row>
    <row r="16" spans="1:11" x14ac:dyDescent="0.25">
      <c r="A16" s="14" t="s">
        <v>53</v>
      </c>
      <c r="B16" s="19">
        <v>0.86228663919952908</v>
      </c>
      <c r="C16" s="19" t="s">
        <v>2</v>
      </c>
      <c r="D16" s="19" t="s">
        <v>2</v>
      </c>
      <c r="E16" s="19">
        <v>0.86228663919952908</v>
      </c>
      <c r="F16" s="19"/>
      <c r="G16" s="19">
        <v>-0.53127976742668725</v>
      </c>
      <c r="H16" s="19" t="s">
        <v>2</v>
      </c>
      <c r="I16" s="19" t="s">
        <v>2</v>
      </c>
      <c r="J16" s="19">
        <v>-0.53127976742668725</v>
      </c>
      <c r="K16" t="s">
        <v>91</v>
      </c>
    </row>
    <row r="17" spans="1:11" x14ac:dyDescent="0.25">
      <c r="A17" s="14" t="s">
        <v>54</v>
      </c>
      <c r="B17" s="19">
        <v>0.90787483210552666</v>
      </c>
      <c r="C17" s="19" t="s">
        <v>2</v>
      </c>
      <c r="D17" s="19" t="s">
        <v>2</v>
      </c>
      <c r="E17" s="19">
        <v>0.90787483210552666</v>
      </c>
      <c r="F17" s="19"/>
      <c r="G17" s="19">
        <v>0.22441534383412653</v>
      </c>
      <c r="H17" s="19" t="s">
        <v>2</v>
      </c>
      <c r="I17" s="19" t="s">
        <v>2</v>
      </c>
      <c r="J17" s="19">
        <v>0.22441534383412653</v>
      </c>
      <c r="K17" t="s">
        <v>92</v>
      </c>
    </row>
    <row r="18" spans="1:11" x14ac:dyDescent="0.25">
      <c r="A18" s="14" t="s">
        <v>55</v>
      </c>
      <c r="B18" s="19">
        <v>1.0971554218401107</v>
      </c>
      <c r="C18" s="19" t="s">
        <v>2</v>
      </c>
      <c r="D18" s="19" t="s">
        <v>2</v>
      </c>
      <c r="E18" s="19">
        <v>1.0971554218401107</v>
      </c>
      <c r="F18" s="19"/>
      <c r="G18" s="19">
        <v>0.53235765567026772</v>
      </c>
      <c r="H18" s="19" t="s">
        <v>2</v>
      </c>
      <c r="I18" s="19" t="s">
        <v>2</v>
      </c>
      <c r="J18" s="19">
        <v>0.53235765567026772</v>
      </c>
      <c r="K18" t="s">
        <v>93</v>
      </c>
    </row>
    <row r="19" spans="1:11" x14ac:dyDescent="0.25">
      <c r="A19" s="14" t="s">
        <v>56</v>
      </c>
      <c r="B19" s="19">
        <v>1.3244941609314735</v>
      </c>
      <c r="C19" s="19" t="s">
        <v>2</v>
      </c>
      <c r="D19" s="19" t="s">
        <v>2</v>
      </c>
      <c r="E19" s="19">
        <v>1.3244941609314735</v>
      </c>
      <c r="F19" s="19"/>
      <c r="G19" s="19">
        <v>0.42647632823548542</v>
      </c>
      <c r="H19" s="19" t="s">
        <v>2</v>
      </c>
      <c r="I19" s="19" t="s">
        <v>2</v>
      </c>
      <c r="J19" s="19">
        <v>0.42647632823548542</v>
      </c>
      <c r="K19" t="s">
        <v>94</v>
      </c>
    </row>
    <row r="20" spans="1:11" x14ac:dyDescent="0.25">
      <c r="A20" s="14" t="s">
        <v>57</v>
      </c>
      <c r="B20" s="19">
        <v>1.4699129220405815</v>
      </c>
      <c r="C20" s="19" t="s">
        <v>2</v>
      </c>
      <c r="D20" s="19" t="s">
        <v>2</v>
      </c>
      <c r="E20" s="19">
        <v>1.4699129220405815</v>
      </c>
      <c r="F20" s="19"/>
      <c r="G20" s="19">
        <v>0.14903068174499956</v>
      </c>
      <c r="H20" s="19" t="s">
        <v>2</v>
      </c>
      <c r="I20" s="19" t="s">
        <v>2</v>
      </c>
      <c r="J20" s="19">
        <v>0.14903068174499956</v>
      </c>
      <c r="K20" t="s">
        <v>95</v>
      </c>
    </row>
    <row r="21" spans="1:11" x14ac:dyDescent="0.25">
      <c r="A21" s="14" t="s">
        <v>58</v>
      </c>
      <c r="B21" s="19">
        <v>1.4838095779128557</v>
      </c>
      <c r="C21" s="19" t="s">
        <v>2</v>
      </c>
      <c r="D21" s="19" t="s">
        <v>2</v>
      </c>
      <c r="E21" s="19">
        <v>1.4838095779128557</v>
      </c>
      <c r="F21" s="19"/>
      <c r="G21" s="19">
        <v>1.2233161040062239</v>
      </c>
      <c r="H21" s="19" t="s">
        <v>2</v>
      </c>
      <c r="I21" s="19" t="s">
        <v>2</v>
      </c>
      <c r="J21" s="19">
        <v>1.2233161040062239</v>
      </c>
      <c r="K21" t="s">
        <v>96</v>
      </c>
    </row>
    <row r="22" spans="1:11" x14ac:dyDescent="0.25">
      <c r="A22" s="14" t="s">
        <v>59</v>
      </c>
      <c r="B22" s="19">
        <v>1.494103980567526</v>
      </c>
      <c r="C22" s="19" t="s">
        <v>2</v>
      </c>
      <c r="D22" s="19" t="s">
        <v>2</v>
      </c>
      <c r="E22" s="19">
        <v>1.494103980567526</v>
      </c>
      <c r="F22" s="19"/>
      <c r="G22" s="19">
        <v>-3.8782227510740119E-2</v>
      </c>
      <c r="H22" s="19" t="s">
        <v>2</v>
      </c>
      <c r="I22" s="19" t="s">
        <v>2</v>
      </c>
      <c r="J22" s="19">
        <v>-3.8782227510740119E-2</v>
      </c>
      <c r="K22" t="s">
        <v>97</v>
      </c>
    </row>
    <row r="23" spans="1:11" x14ac:dyDescent="0.25">
      <c r="A23" s="14" t="s">
        <v>60</v>
      </c>
      <c r="B23" s="19">
        <v>1.6028968014484006</v>
      </c>
      <c r="C23" s="19" t="s">
        <v>2</v>
      </c>
      <c r="D23" s="19" t="s">
        <v>2</v>
      </c>
      <c r="E23" s="19">
        <v>1.6028968014484006</v>
      </c>
      <c r="F23" s="19"/>
      <c r="G23" s="19">
        <v>0.57138379149016094</v>
      </c>
      <c r="H23" s="19" t="s">
        <v>2</v>
      </c>
      <c r="I23" s="19" t="s">
        <v>2</v>
      </c>
      <c r="J23" s="19">
        <v>0.57138379149016094</v>
      </c>
      <c r="K23" t="s">
        <v>98</v>
      </c>
    </row>
    <row r="24" spans="1:11" x14ac:dyDescent="0.25">
      <c r="A24" s="14" t="s">
        <v>61</v>
      </c>
      <c r="B24" s="19">
        <v>1.6095280532433303</v>
      </c>
      <c r="C24" s="19" t="s">
        <v>2</v>
      </c>
      <c r="D24" s="19" t="s">
        <v>2</v>
      </c>
      <c r="E24" s="19">
        <v>1.6095280532433303</v>
      </c>
      <c r="F24" s="19"/>
      <c r="G24" s="19">
        <v>-0.37023494271749402</v>
      </c>
      <c r="H24" s="19" t="s">
        <v>2</v>
      </c>
      <c r="I24" s="19" t="s">
        <v>2</v>
      </c>
      <c r="J24" s="19">
        <v>-0.37023494271749402</v>
      </c>
      <c r="K24" t="s">
        <v>99</v>
      </c>
    </row>
    <row r="25" spans="1:11" x14ac:dyDescent="0.25">
      <c r="A25" s="14" t="s">
        <v>62</v>
      </c>
      <c r="B25" s="19">
        <v>0</v>
      </c>
      <c r="C25" s="19">
        <v>1.6736667587731417</v>
      </c>
      <c r="D25" s="19" t="s">
        <v>2</v>
      </c>
      <c r="E25" s="19">
        <v>1.6736667587731417</v>
      </c>
      <c r="F25" s="19"/>
      <c r="G25" s="19">
        <v>0</v>
      </c>
      <c r="H25" s="19">
        <v>1.0370764406739004</v>
      </c>
      <c r="I25" s="19" t="s">
        <v>2</v>
      </c>
      <c r="J25" s="19">
        <v>1.0370764406739004</v>
      </c>
      <c r="K25" t="s">
        <v>100</v>
      </c>
    </row>
    <row r="26" spans="1:11" x14ac:dyDescent="0.25">
      <c r="A26" s="14" t="s">
        <v>63</v>
      </c>
      <c r="B26" s="19">
        <v>1.8163716814159292</v>
      </c>
      <c r="C26" s="19" t="s">
        <v>2</v>
      </c>
      <c r="D26" s="19" t="s">
        <v>2</v>
      </c>
      <c r="E26" s="19">
        <v>1.8163716814159292</v>
      </c>
      <c r="F26" s="19"/>
      <c r="G26" s="19">
        <v>0.34012206949416579</v>
      </c>
      <c r="H26" s="19" t="s">
        <v>2</v>
      </c>
      <c r="I26" s="19" t="s">
        <v>2</v>
      </c>
      <c r="J26" s="19">
        <v>0.34012206949416579</v>
      </c>
      <c r="K26" t="s">
        <v>63</v>
      </c>
    </row>
    <row r="27" spans="1:11" x14ac:dyDescent="0.25">
      <c r="A27" s="14" t="s">
        <v>64</v>
      </c>
      <c r="B27" s="19">
        <v>1.8464614966464323</v>
      </c>
      <c r="C27" s="19" t="s">
        <v>2</v>
      </c>
      <c r="D27" s="19" t="s">
        <v>2</v>
      </c>
      <c r="E27" s="19">
        <v>1.8464614966464323</v>
      </c>
      <c r="F27" s="19"/>
      <c r="G27" s="19">
        <v>-1.258992116035307</v>
      </c>
      <c r="H27" s="19" t="s">
        <v>2</v>
      </c>
      <c r="I27" s="19" t="s">
        <v>2</v>
      </c>
      <c r="J27" s="19">
        <v>-1.258992116035307</v>
      </c>
      <c r="K27" t="s">
        <v>101</v>
      </c>
    </row>
    <row r="28" spans="1:11" x14ac:dyDescent="0.25">
      <c r="A28" s="14" t="s">
        <v>79</v>
      </c>
      <c r="B28" s="19">
        <v>2.2447372216079899</v>
      </c>
      <c r="C28" s="19" t="s">
        <v>2</v>
      </c>
      <c r="D28" s="19" t="s">
        <v>2</v>
      </c>
      <c r="E28" s="19">
        <v>2.2447372216079899</v>
      </c>
      <c r="F28" s="19"/>
      <c r="G28" s="19">
        <v>-2.6242025985192541E-2</v>
      </c>
      <c r="H28" s="19" t="s">
        <v>2</v>
      </c>
      <c r="I28" s="19" t="s">
        <v>2</v>
      </c>
      <c r="J28" s="19">
        <v>-2.6242025985192541E-2</v>
      </c>
      <c r="K28" t="s">
        <v>86</v>
      </c>
    </row>
    <row r="29" spans="1:11" x14ac:dyDescent="0.25">
      <c r="A29" s="14" t="s">
        <v>65</v>
      </c>
      <c r="B29" s="19">
        <v>2.3047242473613472</v>
      </c>
      <c r="C29" s="19" t="s">
        <v>2</v>
      </c>
      <c r="D29" s="19" t="s">
        <v>2</v>
      </c>
      <c r="E29" s="19">
        <v>2.3047242473613472</v>
      </c>
      <c r="F29" s="19"/>
      <c r="G29" s="19">
        <v>0.2593547396416267</v>
      </c>
      <c r="H29" s="19" t="s">
        <v>2</v>
      </c>
      <c r="I29" s="19" t="s">
        <v>2</v>
      </c>
      <c r="J29" s="19">
        <v>0.2593547396416267</v>
      </c>
      <c r="K29" t="s">
        <v>102</v>
      </c>
    </row>
    <row r="30" spans="1:11" s="36" customFormat="1" x14ac:dyDescent="0.25">
      <c r="A30" s="44" t="s">
        <v>42</v>
      </c>
      <c r="B30" s="52">
        <f>E30</f>
        <v>2.3274467876547624</v>
      </c>
      <c r="C30" s="45"/>
      <c r="D30" s="45"/>
      <c r="E30" s="45">
        <f>AVERAGE(E12:E29,E31:E42)</f>
        <v>2.3274467876547624</v>
      </c>
      <c r="F30" s="45"/>
      <c r="G30" s="52">
        <f>J30</f>
        <v>0.48309496063719498</v>
      </c>
      <c r="H30" s="52"/>
      <c r="I30" s="52"/>
      <c r="J30" s="52">
        <f>AVERAGE(J12:J29,J31:J42)</f>
        <v>0.48309496063719498</v>
      </c>
      <c r="K30" s="36" t="s">
        <v>103</v>
      </c>
    </row>
    <row r="31" spans="1:11" x14ac:dyDescent="0.25">
      <c r="A31" s="14" t="s">
        <v>66</v>
      </c>
      <c r="B31" s="19">
        <v>2.5221504352894271</v>
      </c>
      <c r="C31" s="19" t="s">
        <v>2</v>
      </c>
      <c r="D31" s="19" t="s">
        <v>2</v>
      </c>
      <c r="E31" s="19">
        <v>2.5221504352894271</v>
      </c>
      <c r="F31" s="19"/>
      <c r="G31" s="19">
        <v>1.4590259618685992</v>
      </c>
      <c r="H31" s="19" t="s">
        <v>2</v>
      </c>
      <c r="I31" s="19" t="s">
        <v>2</v>
      </c>
      <c r="J31" s="19">
        <v>1.4590259618685992</v>
      </c>
      <c r="K31" t="s">
        <v>104</v>
      </c>
    </row>
    <row r="32" spans="1:11" x14ac:dyDescent="0.25">
      <c r="A32" s="14" t="s">
        <v>67</v>
      </c>
      <c r="B32" s="19">
        <v>2.5797849603787855</v>
      </c>
      <c r="C32" s="19" t="s">
        <v>2</v>
      </c>
      <c r="D32" s="19" t="s">
        <v>2</v>
      </c>
      <c r="E32" s="19">
        <v>2.5797849603787855</v>
      </c>
      <c r="F32" s="19"/>
      <c r="G32" s="19">
        <v>0.62100193713836971</v>
      </c>
      <c r="H32" s="19" t="s">
        <v>2</v>
      </c>
      <c r="I32" s="19" t="s">
        <v>2</v>
      </c>
      <c r="J32" s="19">
        <v>0.62100193713836971</v>
      </c>
      <c r="K32" t="s">
        <v>105</v>
      </c>
    </row>
    <row r="33" spans="1:11" x14ac:dyDescent="0.25">
      <c r="A33" s="14" t="s">
        <v>68</v>
      </c>
      <c r="B33" s="19">
        <v>2.6031621458382745</v>
      </c>
      <c r="C33" s="19" t="s">
        <v>2</v>
      </c>
      <c r="D33" s="19" t="s">
        <v>2</v>
      </c>
      <c r="E33" s="19">
        <v>2.6031621458382745</v>
      </c>
      <c r="F33" s="19"/>
      <c r="G33" s="19">
        <v>1.1951339874863927</v>
      </c>
      <c r="H33" s="19" t="s">
        <v>2</v>
      </c>
      <c r="I33" s="19" t="s">
        <v>2</v>
      </c>
      <c r="J33" s="19">
        <v>1.1951339874863927</v>
      </c>
      <c r="K33" t="s">
        <v>106</v>
      </c>
    </row>
    <row r="34" spans="1:11" x14ac:dyDescent="0.25">
      <c r="A34" s="14" t="s">
        <v>69</v>
      </c>
      <c r="B34" s="19">
        <v>2.7658259056244043</v>
      </c>
      <c r="C34" s="19" t="s">
        <v>2</v>
      </c>
      <c r="D34" s="19" t="s">
        <v>2</v>
      </c>
      <c r="E34" s="19">
        <v>2.7658259056244043</v>
      </c>
      <c r="F34" s="19"/>
      <c r="G34" s="19">
        <v>1.4391421365074828</v>
      </c>
      <c r="H34" s="19" t="s">
        <v>2</v>
      </c>
      <c r="I34" s="19" t="s">
        <v>2</v>
      </c>
      <c r="J34" s="19">
        <v>1.4391421365074828</v>
      </c>
      <c r="K34" t="s">
        <v>107</v>
      </c>
    </row>
    <row r="35" spans="1:11" x14ac:dyDescent="0.25">
      <c r="A35" s="14" t="s">
        <v>70</v>
      </c>
      <c r="B35" s="19">
        <v>2.7724286336058017</v>
      </c>
      <c r="C35" s="19" t="s">
        <v>2</v>
      </c>
      <c r="D35" s="19" t="s">
        <v>2</v>
      </c>
      <c r="E35" s="19">
        <v>2.7724286336058017</v>
      </c>
      <c r="F35" s="19"/>
      <c r="G35" s="19">
        <v>0.1</v>
      </c>
      <c r="H35" s="19" t="s">
        <v>2</v>
      </c>
      <c r="I35" s="19" t="s">
        <v>2</v>
      </c>
      <c r="J35" s="19">
        <v>0.1</v>
      </c>
      <c r="K35" t="s">
        <v>108</v>
      </c>
    </row>
    <row r="36" spans="1:11" x14ac:dyDescent="0.25">
      <c r="A36" s="14" t="s">
        <v>71</v>
      </c>
      <c r="B36" s="19">
        <v>3.0721855095552382</v>
      </c>
      <c r="C36" s="19" t="s">
        <v>2</v>
      </c>
      <c r="D36" s="19" t="s">
        <v>2</v>
      </c>
      <c r="E36" s="19">
        <v>3.0721855095552382</v>
      </c>
      <c r="F36" s="19"/>
      <c r="G36" s="19">
        <v>1.1348174257057966</v>
      </c>
      <c r="H36" s="19" t="s">
        <v>2</v>
      </c>
      <c r="I36" s="19" t="s">
        <v>2</v>
      </c>
      <c r="J36" s="19">
        <v>1.1348174257057966</v>
      </c>
      <c r="K36" t="s">
        <v>109</v>
      </c>
    </row>
    <row r="37" spans="1:11" x14ac:dyDescent="0.25">
      <c r="A37" s="14" t="s">
        <v>72</v>
      </c>
      <c r="B37" s="19">
        <v>0</v>
      </c>
      <c r="C37" s="19">
        <v>4.1655161078237999</v>
      </c>
      <c r="D37" s="19" t="s">
        <v>2</v>
      </c>
      <c r="E37" s="19">
        <v>4.1655161078237999</v>
      </c>
      <c r="F37" s="19"/>
      <c r="G37" s="19">
        <v>0</v>
      </c>
      <c r="H37" s="19">
        <v>0.66563715595823458</v>
      </c>
      <c r="I37" s="19" t="s">
        <v>2</v>
      </c>
      <c r="J37" s="19">
        <v>0.66563715595823458</v>
      </c>
      <c r="K37" t="s">
        <v>110</v>
      </c>
    </row>
    <row r="38" spans="1:11" x14ac:dyDescent="0.25">
      <c r="A38" s="14" t="s">
        <v>73</v>
      </c>
      <c r="B38" s="19">
        <v>4.3692124788432229</v>
      </c>
      <c r="C38" s="19" t="s">
        <v>2</v>
      </c>
      <c r="D38" s="19" t="s">
        <v>2</v>
      </c>
      <c r="E38" s="19">
        <v>4.3692124788432229</v>
      </c>
      <c r="F38" s="19"/>
      <c r="G38" s="19">
        <v>1.558575829911129</v>
      </c>
      <c r="H38" s="19" t="s">
        <v>2</v>
      </c>
      <c r="I38" s="19" t="s">
        <v>2</v>
      </c>
      <c r="J38" s="19">
        <v>1.558575829911129</v>
      </c>
      <c r="K38" t="s">
        <v>73</v>
      </c>
    </row>
    <row r="39" spans="1:11" x14ac:dyDescent="0.25">
      <c r="A39" s="14" t="s">
        <v>74</v>
      </c>
      <c r="B39" s="19">
        <v>4.3843264395077277</v>
      </c>
      <c r="C39" s="19" t="s">
        <v>2</v>
      </c>
      <c r="D39" s="19" t="s">
        <v>2</v>
      </c>
      <c r="E39" s="19">
        <v>4.3843264395077277</v>
      </c>
      <c r="F39" s="19"/>
      <c r="G39" s="19">
        <v>1.8886421410945977</v>
      </c>
      <c r="H39" s="19" t="s">
        <v>2</v>
      </c>
      <c r="I39" s="19" t="s">
        <v>2</v>
      </c>
      <c r="J39" s="19">
        <v>1.8886421410945977</v>
      </c>
      <c r="K39" t="s">
        <v>111</v>
      </c>
    </row>
    <row r="40" spans="1:11" x14ac:dyDescent="0.25">
      <c r="A40" s="14" t="s">
        <v>75</v>
      </c>
      <c r="B40" s="19">
        <v>4.8807943262411344</v>
      </c>
      <c r="C40" s="19" t="s">
        <v>2</v>
      </c>
      <c r="D40" s="19" t="s">
        <v>2</v>
      </c>
      <c r="E40" s="19">
        <v>4.8807943262411344</v>
      </c>
      <c r="F40" s="19"/>
      <c r="G40" s="19">
        <v>1.5452728712823394</v>
      </c>
      <c r="H40" s="19" t="s">
        <v>2</v>
      </c>
      <c r="I40" s="19" t="s">
        <v>2</v>
      </c>
      <c r="J40" s="19">
        <v>1.5452728712823394</v>
      </c>
      <c r="K40" t="s">
        <v>112</v>
      </c>
    </row>
    <row r="41" spans="1:11" x14ac:dyDescent="0.25">
      <c r="A41" s="14" t="s">
        <v>76</v>
      </c>
      <c r="B41" s="19">
        <v>5.4137135774048444</v>
      </c>
      <c r="C41" s="19" t="s">
        <v>2</v>
      </c>
      <c r="D41" s="19" t="s">
        <v>2</v>
      </c>
      <c r="E41" s="19">
        <v>5.4137135774048444</v>
      </c>
      <c r="F41" s="19"/>
      <c r="G41" s="19">
        <v>1.2219747217445969</v>
      </c>
      <c r="H41" s="19" t="s">
        <v>2</v>
      </c>
      <c r="I41" s="19" t="s">
        <v>2</v>
      </c>
      <c r="J41" s="19">
        <v>1.2219747217445969</v>
      </c>
      <c r="K41" t="s">
        <v>76</v>
      </c>
    </row>
    <row r="42" spans="1:11" x14ac:dyDescent="0.25">
      <c r="A42" s="14" t="s">
        <v>77</v>
      </c>
      <c r="B42" s="19">
        <v>7.2765570999722513</v>
      </c>
      <c r="C42" s="19" t="s">
        <v>2</v>
      </c>
      <c r="D42" s="19" t="s">
        <v>2</v>
      </c>
      <c r="E42" s="19">
        <v>7.2765570999722513</v>
      </c>
      <c r="F42" s="19"/>
      <c r="G42" s="19">
        <v>-0.95317338525018869</v>
      </c>
      <c r="H42" s="19" t="s">
        <v>2</v>
      </c>
      <c r="I42" s="19" t="s">
        <v>2</v>
      </c>
      <c r="J42" s="19">
        <v>-0.95317338525018869</v>
      </c>
      <c r="K42" t="s">
        <v>113</v>
      </c>
    </row>
    <row r="43" spans="1:11" hidden="1" x14ac:dyDescent="0.25">
      <c r="A43" s="14"/>
      <c r="B43" s="19" t="s">
        <v>2</v>
      </c>
      <c r="C43" s="19" t="s">
        <v>2</v>
      </c>
      <c r="D43" s="19" t="s">
        <v>2</v>
      </c>
      <c r="E43" s="19"/>
      <c r="F43" s="19"/>
      <c r="G43" s="19" t="s">
        <v>2</v>
      </c>
      <c r="H43" s="19" t="s">
        <v>2</v>
      </c>
      <c r="I43" s="19" t="s">
        <v>2</v>
      </c>
      <c r="J43" s="19"/>
      <c r="K43" t="e">
        <v>#N/A</v>
      </c>
    </row>
    <row r="44" spans="1:11" hidden="1" x14ac:dyDescent="0.25">
      <c r="A44" s="14"/>
      <c r="B44" s="19" t="s">
        <v>2</v>
      </c>
      <c r="C44" s="19" t="s">
        <v>2</v>
      </c>
      <c r="D44" s="19" t="s">
        <v>2</v>
      </c>
      <c r="E44" s="19"/>
      <c r="F44" s="19"/>
      <c r="G44" s="19" t="s">
        <v>2</v>
      </c>
      <c r="H44" s="19" t="s">
        <v>2</v>
      </c>
      <c r="I44" s="19" t="s">
        <v>2</v>
      </c>
      <c r="J44" s="19"/>
      <c r="K44" t="e">
        <v>#N/A</v>
      </c>
    </row>
    <row r="45" spans="1:11" hidden="1" x14ac:dyDescent="0.25">
      <c r="A45" s="14"/>
      <c r="B45" s="19" t="s">
        <v>2</v>
      </c>
      <c r="C45" s="19" t="s">
        <v>2</v>
      </c>
      <c r="D45" s="19" t="s">
        <v>2</v>
      </c>
      <c r="E45" s="19"/>
      <c r="F45" s="19"/>
      <c r="G45" s="19" t="s">
        <v>2</v>
      </c>
      <c r="H45" s="19" t="s">
        <v>2</v>
      </c>
      <c r="I45" s="19" t="s">
        <v>2</v>
      </c>
      <c r="J45" s="19"/>
      <c r="K45" t="e">
        <v>#N/A</v>
      </c>
    </row>
    <row r="46" spans="1:11" hidden="1" x14ac:dyDescent="0.25">
      <c r="A46" s="14"/>
      <c r="B46" s="19" t="s">
        <v>2</v>
      </c>
      <c r="C46" s="19" t="s">
        <v>2</v>
      </c>
      <c r="D46" s="19" t="s">
        <v>2</v>
      </c>
      <c r="E46" s="19"/>
      <c r="F46" s="19"/>
      <c r="G46" s="19" t="s">
        <v>2</v>
      </c>
      <c r="H46" s="19" t="s">
        <v>2</v>
      </c>
      <c r="I46" s="19" t="s">
        <v>2</v>
      </c>
      <c r="J46" s="19"/>
      <c r="K46" t="e">
        <v>#N/A</v>
      </c>
    </row>
    <row r="47" spans="1:11" x14ac:dyDescent="0.25">
      <c r="A47" s="14"/>
      <c r="B47" s="19"/>
      <c r="C47" s="19"/>
      <c r="D47" s="19"/>
      <c r="E47" s="19"/>
      <c r="F47" s="19"/>
      <c r="G47" s="19"/>
      <c r="H47" s="19"/>
      <c r="I47" s="19"/>
      <c r="J47" s="19"/>
    </row>
    <row r="48" spans="1:11" x14ac:dyDescent="0.25">
      <c r="A48" s="14" t="s">
        <v>78</v>
      </c>
      <c r="B48" s="19">
        <v>1.7544083478001544</v>
      </c>
      <c r="C48" s="19" t="s">
        <v>2</v>
      </c>
      <c r="D48" s="19" t="s">
        <v>2</v>
      </c>
      <c r="E48" s="53">
        <v>1.7544083478001544</v>
      </c>
      <c r="F48" s="19"/>
      <c r="G48" s="19">
        <v>0.93016608309170756</v>
      </c>
      <c r="H48" s="19" t="s">
        <v>2</v>
      </c>
      <c r="I48" s="19" t="s">
        <v>2</v>
      </c>
      <c r="J48" s="19">
        <v>0.93016608309170756</v>
      </c>
      <c r="K48" t="s">
        <v>85</v>
      </c>
    </row>
    <row r="49" spans="1:11" hidden="1" x14ac:dyDescent="0.25">
      <c r="A49" s="14"/>
      <c r="B49" s="14" t="s">
        <v>2</v>
      </c>
      <c r="C49" s="14" t="s">
        <v>2</v>
      </c>
      <c r="D49" s="14" t="s">
        <v>2</v>
      </c>
      <c r="E49" s="14"/>
      <c r="F49" s="14"/>
      <c r="G49" s="14" t="s">
        <v>2</v>
      </c>
      <c r="H49" s="14" t="s">
        <v>2</v>
      </c>
      <c r="I49" s="14" t="s">
        <v>2</v>
      </c>
      <c r="J49" s="14"/>
      <c r="K49" t="e">
        <v>#N/A</v>
      </c>
    </row>
    <row r="50" spans="1:11" hidden="1" x14ac:dyDescent="0.25">
      <c r="A50" s="14"/>
      <c r="B50" s="14" t="s">
        <v>2</v>
      </c>
      <c r="C50" s="14" t="s">
        <v>2</v>
      </c>
      <c r="D50" s="14" t="s">
        <v>2</v>
      </c>
      <c r="E50" s="14"/>
      <c r="F50" s="14"/>
      <c r="G50" s="14" t="s">
        <v>2</v>
      </c>
      <c r="H50" s="14" t="s">
        <v>2</v>
      </c>
      <c r="I50" s="14" t="s">
        <v>2</v>
      </c>
      <c r="J50" s="14"/>
      <c r="K50" t="e">
        <v>#N/A</v>
      </c>
    </row>
    <row r="51" spans="1:11" hidden="1" x14ac:dyDescent="0.25">
      <c r="A51" s="14"/>
      <c r="B51" s="14" t="s">
        <v>2</v>
      </c>
      <c r="C51" s="14" t="s">
        <v>2</v>
      </c>
      <c r="D51" s="14" t="s">
        <v>2</v>
      </c>
      <c r="E51" s="14"/>
      <c r="F51" s="14"/>
      <c r="G51" s="14" t="s">
        <v>2</v>
      </c>
      <c r="H51" s="14" t="s">
        <v>2</v>
      </c>
      <c r="I51" s="14" t="s">
        <v>2</v>
      </c>
      <c r="J51" s="14"/>
      <c r="K51" t="e">
        <v>#N/A</v>
      </c>
    </row>
    <row r="52" spans="1:11" hidden="1" x14ac:dyDescent="0.25">
      <c r="A52" s="14"/>
      <c r="B52" s="14" t="s">
        <v>2</v>
      </c>
      <c r="C52" s="14" t="s">
        <v>2</v>
      </c>
      <c r="D52" s="14" t="s">
        <v>2</v>
      </c>
      <c r="E52" s="14"/>
      <c r="F52" s="14"/>
      <c r="G52" s="14" t="s">
        <v>2</v>
      </c>
      <c r="H52" s="14" t="s">
        <v>2</v>
      </c>
      <c r="I52" s="14" t="s">
        <v>2</v>
      </c>
      <c r="J52" s="14"/>
      <c r="K52" t="e">
        <v>#N/A</v>
      </c>
    </row>
    <row r="53" spans="1:1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5">
      <c r="K54" s="17"/>
    </row>
    <row r="55" spans="1:11" ht="33" customHeight="1" x14ac:dyDescent="0.25">
      <c r="A55" s="59" t="s">
        <v>80</v>
      </c>
      <c r="B55" s="59"/>
      <c r="C55" s="59"/>
      <c r="D55" s="59"/>
      <c r="E55" s="59"/>
      <c r="F55" s="59"/>
      <c r="G55" s="59"/>
      <c r="H55" s="59"/>
      <c r="I55" s="59"/>
      <c r="J55" s="59"/>
    </row>
    <row r="57" spans="1:11" x14ac:dyDescent="0.25">
      <c r="A57" s="24" t="s">
        <v>114</v>
      </c>
    </row>
  </sheetData>
  <sortState ref="B5:N33">
    <sortCondition ref="E5:E33"/>
  </sortState>
  <mergeCells count="5">
    <mergeCell ref="A55:J55"/>
    <mergeCell ref="B8:E8"/>
    <mergeCell ref="G8:J8"/>
    <mergeCell ref="B9:E9"/>
    <mergeCell ref="G9:J9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headerFooter>
    <oddFooter>&amp;R&amp;F - &amp;A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57"/>
  <sheetViews>
    <sheetView showGridLines="0" zoomScale="80" zoomScaleNormal="80" workbookViewId="0"/>
  </sheetViews>
  <sheetFormatPr defaultRowHeight="15" x14ac:dyDescent="0.25"/>
  <cols>
    <col min="1" max="1" width="14.85546875" customWidth="1"/>
    <col min="2" max="2" width="8.5703125" style="38" bestFit="1" customWidth="1"/>
    <col min="4" max="4" width="14.85546875" customWidth="1"/>
    <col min="5" max="5" width="17.7109375" customWidth="1"/>
    <col min="9" max="10" width="17.7109375" customWidth="1"/>
    <col min="12" max="12" width="22.42578125" style="15" bestFit="1" customWidth="1"/>
  </cols>
  <sheetData>
    <row r="1" spans="1:12" s="62" customFormat="1" x14ac:dyDescent="0.25">
      <c r="A1" s="63" t="s">
        <v>134</v>
      </c>
      <c r="L1" s="66"/>
    </row>
    <row r="2" spans="1:12" s="62" customFormat="1" ht="12.75" x14ac:dyDescent="0.2">
      <c r="A2" s="62">
        <v>5</v>
      </c>
      <c r="B2" s="62" t="s">
        <v>135</v>
      </c>
      <c r="L2" s="66"/>
    </row>
    <row r="3" spans="1:12" s="62" customFormat="1" ht="12.75" x14ac:dyDescent="0.2">
      <c r="A3" s="62" t="s">
        <v>136</v>
      </c>
      <c r="L3" s="66"/>
    </row>
    <row r="4" spans="1:12" s="62" customFormat="1" x14ac:dyDescent="0.25">
      <c r="A4" s="63" t="s">
        <v>137</v>
      </c>
      <c r="L4" s="66"/>
    </row>
    <row r="5" spans="1:12" s="62" customFormat="1" ht="12.75" x14ac:dyDescent="0.2">
      <c r="L5" s="66"/>
    </row>
    <row r="6" spans="1:12" ht="15.75" x14ac:dyDescent="0.25">
      <c r="A6" s="20" t="s">
        <v>48</v>
      </c>
    </row>
    <row r="7" spans="1:12" s="17" customFormat="1" ht="23.25" x14ac:dyDescent="0.35">
      <c r="A7" s="29"/>
      <c r="B7" s="39"/>
      <c r="L7" s="46"/>
    </row>
    <row r="8" spans="1:12" s="17" customFormat="1" x14ac:dyDescent="0.25">
      <c r="A8" s="13"/>
      <c r="B8" s="40"/>
      <c r="C8" s="61">
        <v>2012</v>
      </c>
      <c r="D8" s="61"/>
      <c r="E8" s="61"/>
      <c r="F8" s="61"/>
      <c r="G8" s="32"/>
      <c r="H8" s="61" t="s">
        <v>81</v>
      </c>
      <c r="I8" s="61"/>
      <c r="J8" s="61"/>
      <c r="K8" s="61"/>
      <c r="L8" s="47"/>
    </row>
    <row r="9" spans="1:12" s="17" customFormat="1" x14ac:dyDescent="0.25">
      <c r="B9" s="41"/>
      <c r="C9" s="61">
        <v>2012</v>
      </c>
      <c r="D9" s="61"/>
      <c r="E9" s="61"/>
      <c r="F9" s="61"/>
      <c r="G9" s="23"/>
      <c r="H9" s="61" t="s">
        <v>84</v>
      </c>
      <c r="I9" s="61"/>
      <c r="J9" s="61"/>
      <c r="K9" s="61"/>
      <c r="L9" s="48"/>
    </row>
    <row r="10" spans="1:12" s="17" customFormat="1" ht="45.75" x14ac:dyDescent="0.25">
      <c r="A10" s="8"/>
      <c r="B10" s="42"/>
      <c r="C10" s="33" t="s">
        <v>45</v>
      </c>
      <c r="D10" s="34" t="s">
        <v>115</v>
      </c>
      <c r="E10" s="34" t="s">
        <v>121</v>
      </c>
      <c r="F10" s="33" t="s">
        <v>133</v>
      </c>
      <c r="G10" s="8"/>
      <c r="H10" s="33" t="s">
        <v>45</v>
      </c>
      <c r="I10" s="34" t="s">
        <v>115</v>
      </c>
      <c r="J10" s="34" t="s">
        <v>121</v>
      </c>
      <c r="K10" s="33" t="s">
        <v>82</v>
      </c>
      <c r="L10" s="16"/>
    </row>
    <row r="11" spans="1:12" s="17" customFormat="1" ht="34.5" x14ac:dyDescent="0.25">
      <c r="A11" s="8"/>
      <c r="B11" s="42"/>
      <c r="C11" s="33" t="s">
        <v>119</v>
      </c>
      <c r="D11" s="34" t="s">
        <v>118</v>
      </c>
      <c r="E11" s="34" t="s">
        <v>120</v>
      </c>
      <c r="F11" s="33" t="s">
        <v>133</v>
      </c>
      <c r="G11" s="8"/>
      <c r="H11" s="33" t="s">
        <v>119</v>
      </c>
      <c r="I11" s="34" t="s">
        <v>118</v>
      </c>
      <c r="J11" s="34" t="s">
        <v>120</v>
      </c>
      <c r="K11" s="33" t="s">
        <v>82</v>
      </c>
      <c r="L11" s="16"/>
    </row>
    <row r="12" spans="1:12" s="17" customFormat="1" x14ac:dyDescent="0.25">
      <c r="A12" s="14" t="s">
        <v>68</v>
      </c>
      <c r="B12" s="42" t="s">
        <v>22</v>
      </c>
      <c r="C12" s="19" t="s">
        <v>2</v>
      </c>
      <c r="D12" s="19">
        <v>0</v>
      </c>
      <c r="E12" s="19">
        <v>0</v>
      </c>
      <c r="F12" s="19">
        <v>0</v>
      </c>
      <c r="G12" s="19"/>
      <c r="H12" s="19" t="s">
        <v>2</v>
      </c>
      <c r="I12" s="19">
        <v>0</v>
      </c>
      <c r="J12" s="19">
        <v>0</v>
      </c>
      <c r="K12" s="19">
        <v>0</v>
      </c>
      <c r="L12" s="15" t="s">
        <v>106</v>
      </c>
    </row>
    <row r="13" spans="1:12" s="17" customFormat="1" x14ac:dyDescent="0.25">
      <c r="A13" s="14" t="s">
        <v>50</v>
      </c>
      <c r="B13" s="42" t="s">
        <v>39</v>
      </c>
      <c r="C13" s="19" t="s">
        <v>2</v>
      </c>
      <c r="D13" s="19">
        <v>0</v>
      </c>
      <c r="E13" s="19">
        <v>0</v>
      </c>
      <c r="F13" s="19">
        <v>0</v>
      </c>
      <c r="G13" s="19"/>
      <c r="H13" s="19" t="s">
        <v>2</v>
      </c>
      <c r="I13" s="19">
        <v>0</v>
      </c>
      <c r="J13" s="19">
        <v>0</v>
      </c>
      <c r="K13" s="19">
        <v>0</v>
      </c>
      <c r="L13" s="15" t="s">
        <v>88</v>
      </c>
    </row>
    <row r="14" spans="1:12" s="17" customFormat="1" x14ac:dyDescent="0.25">
      <c r="A14" s="14" t="s">
        <v>56</v>
      </c>
      <c r="B14" s="42" t="s">
        <v>8</v>
      </c>
      <c r="C14" s="19" t="s">
        <v>2</v>
      </c>
      <c r="D14" s="19">
        <v>1.6288058509714973E-2</v>
      </c>
      <c r="E14" s="19">
        <v>0</v>
      </c>
      <c r="F14" s="19">
        <v>1.6288058509714973E-2</v>
      </c>
      <c r="G14" s="19"/>
      <c r="H14" s="19" t="s">
        <v>2</v>
      </c>
      <c r="I14" s="19">
        <v>-8.8086806621898883E-2</v>
      </c>
      <c r="J14" s="19">
        <v>0</v>
      </c>
      <c r="K14" s="19">
        <v>-8.8086806621898883E-2</v>
      </c>
      <c r="L14" s="15" t="s">
        <v>94</v>
      </c>
    </row>
    <row r="15" spans="1:12" s="17" customFormat="1" x14ac:dyDescent="0.25">
      <c r="A15" s="14" t="s">
        <v>77</v>
      </c>
      <c r="B15" s="42" t="s">
        <v>4</v>
      </c>
      <c r="C15" s="19" t="s">
        <v>2</v>
      </c>
      <c r="D15" s="19">
        <v>0</v>
      </c>
      <c r="E15" s="19">
        <v>1.3422093725973219</v>
      </c>
      <c r="F15" s="19">
        <v>1.3422093725973219</v>
      </c>
      <c r="G15" s="19"/>
      <c r="H15" s="19" t="s">
        <v>2</v>
      </c>
      <c r="I15" s="19">
        <v>0</v>
      </c>
      <c r="J15" s="19">
        <v>0.11942669127783812</v>
      </c>
      <c r="K15" s="19">
        <v>0.11942669127783812</v>
      </c>
      <c r="L15" s="15" t="s">
        <v>113</v>
      </c>
    </row>
    <row r="16" spans="1:12" s="17" customFormat="1" x14ac:dyDescent="0.25">
      <c r="A16" s="14" t="s">
        <v>52</v>
      </c>
      <c r="B16" s="42" t="s">
        <v>23</v>
      </c>
      <c r="C16" s="19" t="s">
        <v>2</v>
      </c>
      <c r="D16" s="19">
        <v>0</v>
      </c>
      <c r="E16" s="19">
        <v>1.7324440286872467</v>
      </c>
      <c r="F16" s="19">
        <v>1.7324440286872467</v>
      </c>
      <c r="G16" s="19"/>
      <c r="H16" s="19" t="s">
        <v>2</v>
      </c>
      <c r="I16" s="19">
        <v>0</v>
      </c>
      <c r="J16" s="19">
        <v>0.56636922292925118</v>
      </c>
      <c r="K16" s="19">
        <v>0.56636922292925118</v>
      </c>
      <c r="L16" s="15" t="s">
        <v>90</v>
      </c>
    </row>
    <row r="17" spans="1:12" s="17" customFormat="1" x14ac:dyDescent="0.25">
      <c r="A17" s="14" t="s">
        <v>54</v>
      </c>
      <c r="B17" s="42" t="s">
        <v>24</v>
      </c>
      <c r="C17" s="19" t="s">
        <v>2</v>
      </c>
      <c r="D17" s="19">
        <v>0</v>
      </c>
      <c r="E17" s="19">
        <v>1.7613537077080308</v>
      </c>
      <c r="F17" s="19">
        <v>1.7613537077080308</v>
      </c>
      <c r="G17" s="19"/>
      <c r="H17" s="19" t="s">
        <v>2</v>
      </c>
      <c r="I17" s="19">
        <v>0</v>
      </c>
      <c r="J17" s="19">
        <v>-1.0802012217411061E-2</v>
      </c>
      <c r="K17" s="19">
        <v>-1.0802012217411061E-2</v>
      </c>
      <c r="L17" s="15" t="s">
        <v>92</v>
      </c>
    </row>
    <row r="18" spans="1:12" s="17" customFormat="1" x14ac:dyDescent="0.25">
      <c r="A18" s="14" t="s">
        <v>59</v>
      </c>
      <c r="B18" s="42" t="s">
        <v>10</v>
      </c>
      <c r="C18" s="19" t="s">
        <v>2</v>
      </c>
      <c r="D18" s="19">
        <v>0</v>
      </c>
      <c r="E18" s="19">
        <v>1.7950786495825972</v>
      </c>
      <c r="F18" s="19">
        <v>1.7950786495825972</v>
      </c>
      <c r="G18" s="19"/>
      <c r="H18" s="19" t="s">
        <v>2</v>
      </c>
      <c r="I18" s="19">
        <v>0</v>
      </c>
      <c r="J18" s="19">
        <v>-2.0303686355252584</v>
      </c>
      <c r="K18" s="19">
        <v>-2.0303686355252584</v>
      </c>
      <c r="L18" s="15" t="s">
        <v>97</v>
      </c>
    </row>
    <row r="19" spans="1:12" s="17" customFormat="1" x14ac:dyDescent="0.25">
      <c r="A19" s="14" t="s">
        <v>72</v>
      </c>
      <c r="B19" s="42" t="s">
        <v>1</v>
      </c>
      <c r="C19" s="19" t="s">
        <v>2</v>
      </c>
      <c r="D19" s="19" t="s">
        <v>2</v>
      </c>
      <c r="E19" s="19">
        <v>2.0594477317554243</v>
      </c>
      <c r="F19" s="19">
        <v>2.0594477317554243</v>
      </c>
      <c r="G19" s="19"/>
      <c r="H19" s="19" t="s">
        <v>2</v>
      </c>
      <c r="I19" s="19" t="s">
        <v>2</v>
      </c>
      <c r="J19" s="19">
        <v>-0.11045400564132857</v>
      </c>
      <c r="K19" s="19">
        <v>-0.11045400564132857</v>
      </c>
      <c r="L19" s="15" t="s">
        <v>110</v>
      </c>
    </row>
    <row r="20" spans="1:12" s="17" customFormat="1" x14ac:dyDescent="0.25">
      <c r="A20" s="14" t="s">
        <v>57</v>
      </c>
      <c r="B20" s="42" t="s">
        <v>21</v>
      </c>
      <c r="C20" s="19" t="s">
        <v>2</v>
      </c>
      <c r="D20" s="19">
        <v>0</v>
      </c>
      <c r="E20" s="19">
        <v>2.131068758728333</v>
      </c>
      <c r="F20" s="19">
        <v>2.131068758728333</v>
      </c>
      <c r="G20" s="19"/>
      <c r="H20" s="19" t="s">
        <v>2</v>
      </c>
      <c r="I20" s="19">
        <v>0</v>
      </c>
      <c r="J20" s="19">
        <v>-0.57738191376586556</v>
      </c>
      <c r="K20" s="19">
        <v>-0.57738191376586556</v>
      </c>
      <c r="L20" s="15" t="s">
        <v>95</v>
      </c>
    </row>
    <row r="21" spans="1:12" s="17" customFormat="1" x14ac:dyDescent="0.25">
      <c r="A21" s="14" t="s">
        <v>58</v>
      </c>
      <c r="B21" s="42" t="s">
        <v>14</v>
      </c>
      <c r="C21" s="19" t="s">
        <v>2</v>
      </c>
      <c r="D21" s="19">
        <v>1.0423223314207806</v>
      </c>
      <c r="E21" s="19">
        <v>1.1707095381469068</v>
      </c>
      <c r="F21" s="19">
        <v>2.2130318695676872</v>
      </c>
      <c r="G21" s="19"/>
      <c r="H21" s="19" t="s">
        <v>2</v>
      </c>
      <c r="I21" s="19">
        <v>0.51880418381881721</v>
      </c>
      <c r="J21" s="19">
        <v>0.50449775376110795</v>
      </c>
      <c r="K21" s="19">
        <v>1.0233019375799253</v>
      </c>
      <c r="L21" s="15" t="s">
        <v>96</v>
      </c>
    </row>
    <row r="22" spans="1:12" s="17" customFormat="1" x14ac:dyDescent="0.25">
      <c r="A22" s="14" t="s">
        <v>60</v>
      </c>
      <c r="B22" s="42" t="s">
        <v>31</v>
      </c>
      <c r="C22" s="19" t="s">
        <v>2</v>
      </c>
      <c r="D22" s="19">
        <v>0</v>
      </c>
      <c r="E22" s="19">
        <v>2.3175367129350208</v>
      </c>
      <c r="F22" s="19">
        <v>2.3175367129350208</v>
      </c>
      <c r="G22" s="19"/>
      <c r="H22" s="19" t="s">
        <v>2</v>
      </c>
      <c r="I22" s="19">
        <v>0</v>
      </c>
      <c r="J22" s="19">
        <v>-0.42422364684654035</v>
      </c>
      <c r="K22" s="19">
        <v>-0.42422364684654035</v>
      </c>
      <c r="L22" s="15" t="s">
        <v>98</v>
      </c>
    </row>
    <row r="23" spans="1:12" s="17" customFormat="1" x14ac:dyDescent="0.25">
      <c r="A23" s="14" t="s">
        <v>73</v>
      </c>
      <c r="B23" s="42" t="s">
        <v>34</v>
      </c>
      <c r="C23" s="19" t="s">
        <v>2</v>
      </c>
      <c r="D23" s="19">
        <v>0.93988473372330439</v>
      </c>
      <c r="E23" s="19">
        <v>1.7177258463812481</v>
      </c>
      <c r="F23" s="19">
        <v>2.6576105801045524</v>
      </c>
      <c r="G23" s="19"/>
      <c r="H23" s="19" t="s">
        <v>2</v>
      </c>
      <c r="I23" s="19">
        <v>-0.12259725434214952</v>
      </c>
      <c r="J23" s="19">
        <v>0.20401957281822547</v>
      </c>
      <c r="K23" s="19">
        <v>8.142231847607595E-2</v>
      </c>
      <c r="L23" s="15" t="s">
        <v>73</v>
      </c>
    </row>
    <row r="24" spans="1:12" s="17" customFormat="1" x14ac:dyDescent="0.25">
      <c r="A24" s="14" t="s">
        <v>71</v>
      </c>
      <c r="B24" s="42" t="s">
        <v>12</v>
      </c>
      <c r="C24" s="19" t="s">
        <v>2</v>
      </c>
      <c r="D24" s="19">
        <v>0.56862265394197875</v>
      </c>
      <c r="E24" s="19">
        <v>2.2750974113823275</v>
      </c>
      <c r="F24" s="19">
        <v>2.8437200653243062</v>
      </c>
      <c r="G24" s="19"/>
      <c r="H24" s="19" t="s">
        <v>2</v>
      </c>
      <c r="I24" s="19">
        <v>0.12243057570616744</v>
      </c>
      <c r="J24" s="19">
        <v>0.67577443072217114</v>
      </c>
      <c r="K24" s="19">
        <v>0.79820500642833858</v>
      </c>
      <c r="L24" s="15" t="s">
        <v>109</v>
      </c>
    </row>
    <row r="25" spans="1:12" s="17" customFormat="1" x14ac:dyDescent="0.25">
      <c r="A25" s="14" t="s">
        <v>66</v>
      </c>
      <c r="B25" s="42" t="s">
        <v>37</v>
      </c>
      <c r="C25" s="19" t="s">
        <v>2</v>
      </c>
      <c r="D25" s="19">
        <v>0</v>
      </c>
      <c r="E25" s="19">
        <v>3.1456415464335867</v>
      </c>
      <c r="F25" s="19">
        <v>3.1456415464335867</v>
      </c>
      <c r="G25" s="19"/>
      <c r="H25" s="19" t="s">
        <v>2</v>
      </c>
      <c r="I25" s="19">
        <v>-0.10899128635163331</v>
      </c>
      <c r="J25" s="19">
        <v>2.8474113239735921E-3</v>
      </c>
      <c r="K25" s="19">
        <v>-0.10614387502765972</v>
      </c>
      <c r="L25" s="15" t="s">
        <v>104</v>
      </c>
    </row>
    <row r="26" spans="1:12" s="17" customFormat="1" x14ac:dyDescent="0.25">
      <c r="A26" s="14" t="s">
        <v>70</v>
      </c>
      <c r="B26" s="42" t="s">
        <v>30</v>
      </c>
      <c r="C26" s="19" t="s">
        <v>2</v>
      </c>
      <c r="D26" s="19">
        <v>0</v>
      </c>
      <c r="E26" s="19">
        <v>3.272730058005048</v>
      </c>
      <c r="F26" s="19">
        <v>3.272730058005048</v>
      </c>
      <c r="G26" s="19"/>
      <c r="H26" s="19" t="s">
        <v>2</v>
      </c>
      <c r="I26" s="19">
        <v>0</v>
      </c>
      <c r="J26" s="19">
        <v>0.40420048164223177</v>
      </c>
      <c r="K26" s="19">
        <v>0.40420048164223177</v>
      </c>
      <c r="L26" s="15" t="s">
        <v>108</v>
      </c>
    </row>
    <row r="27" spans="1:12" s="17" customFormat="1" x14ac:dyDescent="0.25">
      <c r="A27" s="14" t="s">
        <v>63</v>
      </c>
      <c r="B27" s="42" t="s">
        <v>26</v>
      </c>
      <c r="C27" s="19" t="s">
        <v>2</v>
      </c>
      <c r="D27" s="19">
        <v>0</v>
      </c>
      <c r="E27" s="19">
        <v>3.4322455752212391</v>
      </c>
      <c r="F27" s="19">
        <v>3.4322455752212391</v>
      </c>
      <c r="G27" s="19"/>
      <c r="H27" s="19" t="s">
        <v>2</v>
      </c>
      <c r="I27" s="19">
        <v>0</v>
      </c>
      <c r="J27" s="19">
        <v>0.79797050536715641</v>
      </c>
      <c r="K27" s="19">
        <v>0.79797050536715641</v>
      </c>
      <c r="L27" s="15" t="s">
        <v>63</v>
      </c>
    </row>
    <row r="28" spans="1:12" s="17" customFormat="1" x14ac:dyDescent="0.25">
      <c r="A28" s="14" t="s">
        <v>64</v>
      </c>
      <c r="B28" s="42" t="s">
        <v>38</v>
      </c>
      <c r="C28" s="19" t="s">
        <v>2</v>
      </c>
      <c r="D28" s="19">
        <v>0</v>
      </c>
      <c r="E28" s="19">
        <v>3.6813118792653468</v>
      </c>
      <c r="F28" s="19">
        <v>3.6813118792653468</v>
      </c>
      <c r="G28" s="19"/>
      <c r="H28" s="19" t="s">
        <v>2</v>
      </c>
      <c r="I28" s="19">
        <v>0</v>
      </c>
      <c r="J28" s="19">
        <v>0.15896715839624687</v>
      </c>
      <c r="K28" s="19">
        <v>0.15896715839624687</v>
      </c>
      <c r="L28" s="15" t="s">
        <v>101</v>
      </c>
    </row>
    <row r="29" spans="1:12" s="17" customFormat="1" x14ac:dyDescent="0.25">
      <c r="A29" s="14" t="s">
        <v>65</v>
      </c>
      <c r="B29" s="42" t="s">
        <v>3</v>
      </c>
      <c r="C29" s="19" t="s">
        <v>2</v>
      </c>
      <c r="D29" s="19">
        <v>1.846547497855425</v>
      </c>
      <c r="E29" s="19">
        <v>2.1151241481922889</v>
      </c>
      <c r="F29" s="19">
        <v>3.9616716460477139</v>
      </c>
      <c r="G29" s="19"/>
      <c r="H29" s="19" t="s">
        <v>2</v>
      </c>
      <c r="I29" s="19">
        <v>0.32447438216736169</v>
      </c>
      <c r="J29" s="19">
        <v>0.64609342209878418</v>
      </c>
      <c r="K29" s="19">
        <v>0.97056780426614586</v>
      </c>
      <c r="L29" s="15" t="s">
        <v>102</v>
      </c>
    </row>
    <row r="30" spans="1:12" s="17" customFormat="1" x14ac:dyDescent="0.25">
      <c r="A30" s="14" t="s">
        <v>76</v>
      </c>
      <c r="B30" s="42" t="s">
        <v>16</v>
      </c>
      <c r="C30" s="19" t="s">
        <v>2</v>
      </c>
      <c r="D30" s="19">
        <v>0.88274106013661013</v>
      </c>
      <c r="E30" s="19">
        <v>3.1258775066482154</v>
      </c>
      <c r="F30" s="19">
        <v>4.0086185667848255</v>
      </c>
      <c r="G30" s="19"/>
      <c r="H30" s="19" t="s">
        <v>2</v>
      </c>
      <c r="I30" s="19">
        <v>3.614359019288893E-2</v>
      </c>
      <c r="J30" s="19">
        <v>-0.31844359144863121</v>
      </c>
      <c r="K30" s="19">
        <v>-0.28230000125574228</v>
      </c>
      <c r="L30" s="15" t="s">
        <v>76</v>
      </c>
    </row>
    <row r="31" spans="1:12" s="37" customFormat="1" x14ac:dyDescent="0.25">
      <c r="A31" s="44" t="s">
        <v>42</v>
      </c>
      <c r="B31" s="2" t="s">
        <v>42</v>
      </c>
      <c r="C31" s="45"/>
      <c r="D31" s="45">
        <f>AVERAGE(D12:D30,D32:D42)</f>
        <v>1.1626108840717557</v>
      </c>
      <c r="E31" s="45">
        <f>AVERAGE(E12:E30,E32:E42)</f>
        <v>3.0308824257352018</v>
      </c>
      <c r="F31" s="45">
        <f>AVERAGE(F12:F30,F32:F42)</f>
        <v>4.1159859175355074</v>
      </c>
      <c r="G31" s="45"/>
      <c r="H31" s="45"/>
      <c r="I31" s="45">
        <f>AVERAGE(I12:I30,I32:I42)</f>
        <v>0.40362504783243253</v>
      </c>
      <c r="J31" s="45">
        <f>AVERAGE(J12:J30,J32:J42)</f>
        <v>0.43876915213494683</v>
      </c>
      <c r="K31" s="45">
        <f>AVERAGE(K12:K30,K32:K42)</f>
        <v>0.81548586344521712</v>
      </c>
      <c r="L31" s="49" t="s">
        <v>103</v>
      </c>
    </row>
    <row r="32" spans="1:12" s="17" customFormat="1" x14ac:dyDescent="0.25">
      <c r="A32" s="14" t="s">
        <v>53</v>
      </c>
      <c r="B32" s="42" t="s">
        <v>18</v>
      </c>
      <c r="C32" s="19" t="s">
        <v>2</v>
      </c>
      <c r="D32" s="19">
        <v>0.12913478516774574</v>
      </c>
      <c r="E32" s="19">
        <v>4.0412007062978219</v>
      </c>
      <c r="F32" s="19">
        <v>4.1703354914655675</v>
      </c>
      <c r="G32" s="19"/>
      <c r="H32" s="19" t="s">
        <v>2</v>
      </c>
      <c r="I32" s="19">
        <v>-0.39694149336447043</v>
      </c>
      <c r="J32" s="19">
        <v>1.2272885421834041</v>
      </c>
      <c r="K32" s="19">
        <v>0.83034704881893373</v>
      </c>
      <c r="L32" s="15" t="s">
        <v>91</v>
      </c>
    </row>
    <row r="33" spans="1:12" s="17" customFormat="1" x14ac:dyDescent="0.25">
      <c r="A33" s="14" t="s">
        <v>51</v>
      </c>
      <c r="B33" s="42" t="s">
        <v>17</v>
      </c>
      <c r="C33" s="19" t="s">
        <v>2</v>
      </c>
      <c r="D33" s="19">
        <v>3.0515966874191389</v>
      </c>
      <c r="E33" s="19">
        <v>1.3606972753116624</v>
      </c>
      <c r="F33" s="19">
        <v>4.4122939627308018</v>
      </c>
      <c r="G33" s="19"/>
      <c r="H33" s="19" t="s">
        <v>2</v>
      </c>
      <c r="I33" s="19">
        <v>1.5086980273348451</v>
      </c>
      <c r="J33" s="19">
        <v>-0.68282486962506272</v>
      </c>
      <c r="K33" s="19">
        <v>0.82587315770978242</v>
      </c>
      <c r="L33" s="15" t="s">
        <v>89</v>
      </c>
    </row>
    <row r="34" spans="1:12" s="17" customFormat="1" x14ac:dyDescent="0.25">
      <c r="A34" s="14" t="s">
        <v>55</v>
      </c>
      <c r="B34" s="42" t="s">
        <v>36</v>
      </c>
      <c r="C34" s="19" t="s">
        <v>2</v>
      </c>
      <c r="D34" s="19">
        <v>0</v>
      </c>
      <c r="E34" s="19">
        <v>4.7242463024698367</v>
      </c>
      <c r="F34" s="19">
        <v>4.7242463024698367</v>
      </c>
      <c r="G34" s="19"/>
      <c r="H34" s="19" t="s">
        <v>2</v>
      </c>
      <c r="I34" s="19">
        <v>0</v>
      </c>
      <c r="J34" s="19">
        <v>-0.37915330995682694</v>
      </c>
      <c r="K34" s="19">
        <v>-0.37915330995682694</v>
      </c>
      <c r="L34" s="15" t="s">
        <v>93</v>
      </c>
    </row>
    <row r="35" spans="1:12" s="17" customFormat="1" x14ac:dyDescent="0.25">
      <c r="A35" s="14" t="s">
        <v>62</v>
      </c>
      <c r="B35" s="42" t="s">
        <v>32</v>
      </c>
      <c r="C35" s="19" t="s">
        <v>2</v>
      </c>
      <c r="D35" s="19" t="s">
        <v>2</v>
      </c>
      <c r="E35" s="19">
        <v>5.6400939486045871</v>
      </c>
      <c r="F35" s="19">
        <v>5.6400939486045871</v>
      </c>
      <c r="G35" s="19"/>
      <c r="H35" s="19" t="s">
        <v>2</v>
      </c>
      <c r="I35" s="19" t="s">
        <v>2</v>
      </c>
      <c r="J35" s="19">
        <v>0.55837842122952885</v>
      </c>
      <c r="K35" s="19">
        <v>0.55837842122952885</v>
      </c>
      <c r="L35" s="15" t="s">
        <v>100</v>
      </c>
    </row>
    <row r="36" spans="1:12" s="17" customFormat="1" x14ac:dyDescent="0.25">
      <c r="A36" s="14" t="s">
        <v>74</v>
      </c>
      <c r="B36" s="42" t="s">
        <v>13</v>
      </c>
      <c r="C36" s="19" t="s">
        <v>2</v>
      </c>
      <c r="D36" s="19">
        <v>4.9542105386782591</v>
      </c>
      <c r="E36" s="19">
        <v>0.68992639786290988</v>
      </c>
      <c r="F36" s="19">
        <v>5.6441369365411687</v>
      </c>
      <c r="G36" s="19"/>
      <c r="H36" s="19" t="s">
        <v>2</v>
      </c>
      <c r="I36" s="19">
        <v>2.8980793246771746</v>
      </c>
      <c r="J36" s="19">
        <v>0.35944818221634339</v>
      </c>
      <c r="K36" s="19">
        <v>3.2575275068935179</v>
      </c>
      <c r="L36" s="15" t="s">
        <v>111</v>
      </c>
    </row>
    <row r="37" spans="1:12" s="17" customFormat="1" x14ac:dyDescent="0.25">
      <c r="A37" s="14" t="s">
        <v>61</v>
      </c>
      <c r="B37" s="42" t="s">
        <v>11</v>
      </c>
      <c r="C37" s="19" t="s">
        <v>2</v>
      </c>
      <c r="D37" s="19">
        <v>5.4930601642048575</v>
      </c>
      <c r="E37" s="19">
        <v>0.64968998274521705</v>
      </c>
      <c r="F37" s="19">
        <v>6.1427501469500747</v>
      </c>
      <c r="G37" s="19"/>
      <c r="H37" s="19" t="s">
        <v>2</v>
      </c>
      <c r="I37" s="19">
        <v>-1.3376722965185284</v>
      </c>
      <c r="J37" s="19">
        <v>7.6852717167479656E-2</v>
      </c>
      <c r="K37" s="19">
        <v>-1.2608195793510486</v>
      </c>
      <c r="L37" s="15" t="s">
        <v>99</v>
      </c>
    </row>
    <row r="38" spans="1:12" s="17" customFormat="1" x14ac:dyDescent="0.25">
      <c r="A38" s="14" t="s">
        <v>79</v>
      </c>
      <c r="B38" s="42" t="s">
        <v>27</v>
      </c>
      <c r="C38" s="19" t="s">
        <v>2</v>
      </c>
      <c r="D38" s="19">
        <v>0</v>
      </c>
      <c r="E38" s="19">
        <v>6.9907594005258158</v>
      </c>
      <c r="F38" s="19">
        <v>6.9907594005258158</v>
      </c>
      <c r="G38" s="19"/>
      <c r="H38" s="19" t="s">
        <v>2</v>
      </c>
      <c r="I38" s="19">
        <v>0</v>
      </c>
      <c r="J38" s="19">
        <v>5.1934519204786254</v>
      </c>
      <c r="K38" s="19">
        <v>5.1934519204786254</v>
      </c>
      <c r="L38" s="15" t="s">
        <v>86</v>
      </c>
    </row>
    <row r="39" spans="1:12" s="17" customFormat="1" x14ac:dyDescent="0.25">
      <c r="A39" s="14" t="s">
        <v>49</v>
      </c>
      <c r="B39" s="42" t="s">
        <v>28</v>
      </c>
      <c r="C39" s="19" t="s">
        <v>2</v>
      </c>
      <c r="D39" s="19">
        <v>0</v>
      </c>
      <c r="E39" s="19">
        <v>7.7056813859810678</v>
      </c>
      <c r="F39" s="19">
        <v>7.7056813859810678</v>
      </c>
      <c r="G39" s="19"/>
      <c r="H39" s="19" t="s">
        <v>2</v>
      </c>
      <c r="I39" s="19">
        <v>0</v>
      </c>
      <c r="J39" s="19">
        <v>0.49501721747303762</v>
      </c>
      <c r="K39" s="19">
        <v>0.49501721747303762</v>
      </c>
      <c r="L39" s="15" t="s">
        <v>87</v>
      </c>
    </row>
    <row r="40" spans="1:12" s="17" customFormat="1" x14ac:dyDescent="0.25">
      <c r="A40" s="14" t="s">
        <v>75</v>
      </c>
      <c r="B40" s="42" t="s">
        <v>15</v>
      </c>
      <c r="C40" s="19" t="s">
        <v>2</v>
      </c>
      <c r="D40" s="19">
        <v>4.039375886524823</v>
      </c>
      <c r="E40" s="19">
        <v>5.2054751773049643</v>
      </c>
      <c r="F40" s="19">
        <v>9.2448510638297883</v>
      </c>
      <c r="G40" s="19"/>
      <c r="H40" s="19" t="s">
        <v>2</v>
      </c>
      <c r="I40" s="19">
        <v>1.0151928799888754</v>
      </c>
      <c r="J40" s="19">
        <v>0.45736491870877227</v>
      </c>
      <c r="K40" s="19">
        <v>1.4725577986976477</v>
      </c>
      <c r="L40" s="15" t="s">
        <v>112</v>
      </c>
    </row>
    <row r="41" spans="1:12" s="17" customFormat="1" x14ac:dyDescent="0.25">
      <c r="A41" s="14" t="s">
        <v>69</v>
      </c>
      <c r="B41" s="42" t="s">
        <v>40</v>
      </c>
      <c r="C41" s="19" t="s">
        <v>2</v>
      </c>
      <c r="D41" s="19">
        <v>0</v>
      </c>
      <c r="E41" s="19">
        <v>12.557826978074356</v>
      </c>
      <c r="F41" s="19">
        <v>12.557826978074356</v>
      </c>
      <c r="G41" s="19"/>
      <c r="H41" s="19" t="s">
        <v>2</v>
      </c>
      <c r="I41" s="19">
        <v>0</v>
      </c>
      <c r="J41" s="19">
        <v>4.930875818725565</v>
      </c>
      <c r="K41" s="19">
        <v>4.930875818725565</v>
      </c>
      <c r="L41" s="15" t="s">
        <v>107</v>
      </c>
    </row>
    <row r="42" spans="1:12" s="17" customFormat="1" x14ac:dyDescent="0.25">
      <c r="A42" s="14" t="s">
        <v>67</v>
      </c>
      <c r="B42" s="42" t="s">
        <v>19</v>
      </c>
      <c r="C42" s="19" t="s">
        <v>2</v>
      </c>
      <c r="D42" s="19">
        <v>9.5893203564265281</v>
      </c>
      <c r="E42" s="19">
        <v>4.2852727452076413</v>
      </c>
      <c r="F42" s="19">
        <v>13.874593101634169</v>
      </c>
      <c r="G42" s="19"/>
      <c r="H42" s="19" t="s">
        <v>2</v>
      </c>
      <c r="I42" s="19">
        <v>6.9319675126206617</v>
      </c>
      <c r="J42" s="19">
        <v>0.31788216055558527</v>
      </c>
      <c r="K42" s="19">
        <v>7.2498496731762465</v>
      </c>
      <c r="L42" s="15" t="s">
        <v>105</v>
      </c>
    </row>
    <row r="43" spans="1:12" s="17" customFormat="1" hidden="1" x14ac:dyDescent="0.25">
      <c r="A43" s="14"/>
      <c r="B43" s="42" t="s">
        <v>6</v>
      </c>
      <c r="C43" s="19" t="s">
        <v>2</v>
      </c>
      <c r="D43" s="19" t="s">
        <v>2</v>
      </c>
      <c r="E43" s="19" t="s">
        <v>2</v>
      </c>
      <c r="F43" s="19"/>
      <c r="G43" s="19"/>
      <c r="H43" s="19" t="s">
        <v>2</v>
      </c>
      <c r="I43" s="19" t="s">
        <v>2</v>
      </c>
      <c r="J43" s="19" t="s">
        <v>2</v>
      </c>
      <c r="K43" s="19"/>
      <c r="L43" s="15" t="e">
        <v>#N/A</v>
      </c>
    </row>
    <row r="44" spans="1:12" s="17" customFormat="1" hidden="1" x14ac:dyDescent="0.25">
      <c r="A44" s="14"/>
      <c r="B44" s="42" t="s">
        <v>7</v>
      </c>
      <c r="C44" s="19" t="s">
        <v>2</v>
      </c>
      <c r="D44" s="19" t="s">
        <v>2</v>
      </c>
      <c r="E44" s="19" t="s">
        <v>2</v>
      </c>
      <c r="F44" s="19"/>
      <c r="G44" s="19"/>
      <c r="H44" s="19" t="s">
        <v>2</v>
      </c>
      <c r="I44" s="19" t="s">
        <v>2</v>
      </c>
      <c r="J44" s="19" t="s">
        <v>2</v>
      </c>
      <c r="K44" s="19"/>
      <c r="L44" s="15" t="e">
        <v>#N/A</v>
      </c>
    </row>
    <row r="45" spans="1:12" s="17" customFormat="1" hidden="1" x14ac:dyDescent="0.25">
      <c r="A45" s="14"/>
      <c r="B45" s="42" t="s">
        <v>20</v>
      </c>
      <c r="C45" s="19" t="s">
        <v>2</v>
      </c>
      <c r="D45" s="19" t="s">
        <v>2</v>
      </c>
      <c r="E45" s="19" t="s">
        <v>2</v>
      </c>
      <c r="F45" s="19"/>
      <c r="G45" s="19"/>
      <c r="H45" s="19" t="s">
        <v>2</v>
      </c>
      <c r="I45" s="19" t="s">
        <v>2</v>
      </c>
      <c r="J45" s="19" t="s">
        <v>2</v>
      </c>
      <c r="K45" s="19"/>
      <c r="L45" s="15" t="e">
        <v>#N/A</v>
      </c>
    </row>
    <row r="46" spans="1:12" s="17" customFormat="1" hidden="1" x14ac:dyDescent="0.25">
      <c r="A46" s="14"/>
      <c r="B46" s="42" t="s">
        <v>33</v>
      </c>
      <c r="C46" s="19" t="s">
        <v>2</v>
      </c>
      <c r="D46" s="19" t="s">
        <v>2</v>
      </c>
      <c r="E46" s="19" t="s">
        <v>2</v>
      </c>
      <c r="F46" s="19"/>
      <c r="G46" s="19"/>
      <c r="H46" s="19" t="s">
        <v>2</v>
      </c>
      <c r="I46" s="19" t="s">
        <v>2</v>
      </c>
      <c r="J46" s="19" t="s">
        <v>2</v>
      </c>
      <c r="K46" s="19"/>
      <c r="L46" s="15" t="e">
        <v>#N/A</v>
      </c>
    </row>
    <row r="47" spans="1:12" s="17" customFormat="1" x14ac:dyDescent="0.25">
      <c r="A47" s="14"/>
      <c r="B47" s="42"/>
      <c r="C47" s="19"/>
      <c r="D47" s="19"/>
      <c r="E47" s="19"/>
      <c r="F47" s="19"/>
      <c r="G47" s="19"/>
      <c r="H47" s="19"/>
      <c r="I47" s="19"/>
      <c r="J47" s="19"/>
      <c r="K47" s="19"/>
      <c r="L47" s="15"/>
    </row>
    <row r="48" spans="1:12" s="17" customFormat="1" x14ac:dyDescent="0.25">
      <c r="A48" s="14" t="s">
        <v>78</v>
      </c>
      <c r="B48" s="42" t="s">
        <v>25</v>
      </c>
      <c r="C48" s="19" t="s">
        <v>2</v>
      </c>
      <c r="D48" s="19">
        <v>0</v>
      </c>
      <c r="E48" s="19">
        <v>11.059854414457805</v>
      </c>
      <c r="F48" s="19">
        <v>11.059854414457805</v>
      </c>
      <c r="G48" s="19"/>
      <c r="H48" s="19" t="s">
        <v>2</v>
      </c>
      <c r="I48" s="19">
        <v>0</v>
      </c>
      <c r="J48" s="19">
        <v>9.3862806743886082</v>
      </c>
      <c r="K48" s="19">
        <v>9.3862806743886082</v>
      </c>
      <c r="L48" s="15" t="s">
        <v>85</v>
      </c>
    </row>
    <row r="49" spans="1:12" s="17" customFormat="1" hidden="1" x14ac:dyDescent="0.25">
      <c r="A49" s="14"/>
      <c r="B49" s="42" t="s">
        <v>5</v>
      </c>
      <c r="C49" s="19" t="s">
        <v>2</v>
      </c>
      <c r="D49" s="19" t="s">
        <v>2</v>
      </c>
      <c r="E49" s="19" t="s">
        <v>2</v>
      </c>
      <c r="F49" s="19"/>
      <c r="G49" s="19"/>
      <c r="H49" s="19" t="s">
        <v>2</v>
      </c>
      <c r="I49" s="19" t="s">
        <v>2</v>
      </c>
      <c r="J49" s="19" t="s">
        <v>2</v>
      </c>
      <c r="K49" s="19"/>
      <c r="L49" s="46"/>
    </row>
    <row r="50" spans="1:12" s="17" customFormat="1" hidden="1" x14ac:dyDescent="0.25">
      <c r="A50" s="14"/>
      <c r="B50" s="42" t="s">
        <v>9</v>
      </c>
      <c r="C50" s="19" t="s">
        <v>2</v>
      </c>
      <c r="D50" s="19" t="s">
        <v>2</v>
      </c>
      <c r="E50" s="19" t="s">
        <v>2</v>
      </c>
      <c r="F50" s="19"/>
      <c r="G50" s="19"/>
      <c r="H50" s="19" t="s">
        <v>2</v>
      </c>
      <c r="I50" s="19" t="s">
        <v>2</v>
      </c>
      <c r="J50" s="19" t="s">
        <v>2</v>
      </c>
      <c r="K50" s="19"/>
      <c r="L50" s="46"/>
    </row>
    <row r="51" spans="1:12" s="17" customFormat="1" hidden="1" x14ac:dyDescent="0.25">
      <c r="A51" s="14"/>
      <c r="B51" s="42" t="s">
        <v>29</v>
      </c>
      <c r="C51" s="19" t="s">
        <v>2</v>
      </c>
      <c r="D51" s="19" t="s">
        <v>2</v>
      </c>
      <c r="E51" s="19" t="s">
        <v>2</v>
      </c>
      <c r="F51" s="19"/>
      <c r="G51" s="19"/>
      <c r="H51" s="19" t="s">
        <v>2</v>
      </c>
      <c r="I51" s="19" t="s">
        <v>2</v>
      </c>
      <c r="J51" s="19" t="s">
        <v>2</v>
      </c>
      <c r="K51" s="19"/>
      <c r="L51" s="46"/>
    </row>
    <row r="52" spans="1:12" s="17" customFormat="1" hidden="1" x14ac:dyDescent="0.25">
      <c r="A52" s="14"/>
      <c r="B52" s="42" t="s">
        <v>35</v>
      </c>
      <c r="C52" s="19" t="s">
        <v>2</v>
      </c>
      <c r="D52" s="19" t="s">
        <v>2</v>
      </c>
      <c r="E52" s="19" t="s">
        <v>2</v>
      </c>
      <c r="F52" s="19"/>
      <c r="G52" s="19"/>
      <c r="H52" s="19" t="s">
        <v>2</v>
      </c>
      <c r="I52" s="19" t="s">
        <v>2</v>
      </c>
      <c r="J52" s="19" t="s">
        <v>2</v>
      </c>
      <c r="K52" s="19"/>
      <c r="L52" s="46"/>
    </row>
    <row r="53" spans="1:12" s="17" customFormat="1" x14ac:dyDescent="0.25">
      <c r="A53" s="28"/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50"/>
    </row>
    <row r="54" spans="1:12" s="17" customFormat="1" x14ac:dyDescent="0.25">
      <c r="B54" s="39"/>
      <c r="C54" s="30"/>
      <c r="D54" s="31"/>
      <c r="E54" s="31"/>
      <c r="F54" s="31"/>
      <c r="G54" s="31"/>
      <c r="H54" s="31"/>
      <c r="I54" s="31"/>
      <c r="J54" s="31"/>
      <c r="K54" s="31"/>
      <c r="L54" s="46"/>
    </row>
    <row r="55" spans="1:12" s="17" customFormat="1" ht="15" customHeight="1" x14ac:dyDescent="0.25">
      <c r="A55" s="51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L55" s="46"/>
    </row>
    <row r="56" spans="1:12" s="17" customFormat="1" x14ac:dyDescent="0.25">
      <c r="B56" s="39"/>
      <c r="L56" s="46"/>
    </row>
    <row r="57" spans="1:12" s="17" customFormat="1" x14ac:dyDescent="0.25">
      <c r="A57" s="24" t="s">
        <v>114</v>
      </c>
      <c r="B57" s="39"/>
      <c r="L57" s="46"/>
    </row>
  </sheetData>
  <sortState ref="A5:M33">
    <sortCondition descending="1" ref="A5:A33"/>
    <sortCondition ref="F5:F33"/>
  </sortState>
  <mergeCells count="4">
    <mergeCell ref="C8:F8"/>
    <mergeCell ref="C9:F9"/>
    <mergeCell ref="H8:K8"/>
    <mergeCell ref="H9:K9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55" orientation="portrait" r:id="rId3"/>
  <headerFooter>
    <oddFooter>&amp;R&amp;F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Disa</vt:lpstr>
      <vt:lpstr>Figure5.12&amp;13_EN</vt:lpstr>
      <vt:lpstr>Figure5.12&amp;13_FR</vt:lpstr>
      <vt:lpstr>data-5.12-Primary</vt:lpstr>
      <vt:lpstr>data-5.13-Secondary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2016-09-09T14:56:10Z</dcterms:modified>
</cp:coreProperties>
</file>