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chartsheets/sheet2.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15" windowWidth="12285" windowHeight="5145" tabRatio="721" activeTab="0"/>
  </bookViews>
  <sheets>
    <sheet name="Contents" sheetId="1" r:id="rId1"/>
    <sheet name="T_C1.1" sheetId="2" r:id="rId2"/>
    <sheet name="T_C1.2" sheetId="3" r:id="rId3"/>
    <sheet name="T_C1.3" sheetId="4" r:id="rId4"/>
    <sheet name="T_C1.4" sheetId="5" r:id="rId5"/>
    <sheet name="T_C1.5" sheetId="6" r:id="rId6"/>
    <sheet name="T_C1.6" sheetId="7" r:id="rId7"/>
    <sheet name="T_C1.7 (web)" sheetId="8" r:id="rId8"/>
    <sheet name="T_C1.8 (web)" sheetId="9" r:id="rId9"/>
    <sheet name="Data C_C1.1" sheetId="10" state="hidden" r:id="rId10"/>
    <sheet name="C_C1.1" sheetId="11" r:id="rId11"/>
    <sheet name="Data C_C1.2" sheetId="12" state="hidden" r:id="rId12"/>
    <sheet name="C_C1.2" sheetId="13" r:id="rId13"/>
    <sheet name="Country" sheetId="14" state="hidden" r:id="rId14"/>
  </sheets>
  <definedNames/>
  <calcPr fullCalcOnLoad="1"/>
</workbook>
</file>

<file path=xl/comments12.xml><?xml version="1.0" encoding="utf-8"?>
<comments xmlns="http://schemas.openxmlformats.org/spreadsheetml/2006/main">
  <authors>
    <author>heckmann_c</author>
  </authors>
  <commentList>
    <comment ref="B21" authorId="0">
      <text>
        <r>
          <rPr>
            <b/>
            <sz val="8"/>
            <rFont val="Tahoma"/>
            <family val="2"/>
          </rPr>
          <t>heckmann_c:</t>
        </r>
        <r>
          <rPr>
            <sz val="8"/>
            <rFont val="Tahoma"/>
            <family val="2"/>
          </rPr>
          <t xml:space="preserve">
2004 data</t>
        </r>
      </text>
    </comment>
  </commentList>
</comments>
</file>

<file path=xl/sharedStrings.xml><?xml version="1.0" encoding="utf-8"?>
<sst xmlns="http://schemas.openxmlformats.org/spreadsheetml/2006/main" count="1537" uniqueCount="256">
  <si>
    <t>Full-time and part-time</t>
  </si>
  <si>
    <t>Men</t>
  </si>
  <si>
    <t>Women</t>
  </si>
  <si>
    <t>All levels of education combined</t>
  </si>
  <si>
    <t>Primary and lower secondary education</t>
  </si>
  <si>
    <t>Tertiary education</t>
  </si>
  <si>
    <t>Australia</t>
  </si>
  <si>
    <t>Austria</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</si>
  <si>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</si>
  <si>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</si>
  <si>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</si>
  <si>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</si>
  <si>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</si>
  <si>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</si>
  <si>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</si>
  <si>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</si>
  <si>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</si>
  <si>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</si>
  <si>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</si>
  <si>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</si>
  <si>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</si>
  <si>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</si>
  <si>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</si>
  <si>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</si>
  <si>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</si>
  <si>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</si>
  <si>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</si>
  <si>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</si>
  <si>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Spain</t>
  </si>
  <si>
    <t>Sweden</t>
  </si>
  <si>
    <t>Switzerland</t>
  </si>
  <si>
    <t>Turkey</t>
  </si>
  <si>
    <t>United Kingdom</t>
  </si>
  <si>
    <t>United States</t>
  </si>
  <si>
    <t>Brazil</t>
  </si>
  <si>
    <t>Chile</t>
  </si>
  <si>
    <t>Russian Federation</t>
  </si>
  <si>
    <t xml:space="preserve"> </t>
  </si>
  <si>
    <t xml:space="preserve">Number of years at which over 90% of the population </t>
  </si>
  <si>
    <t xml:space="preserve">Age range at which over 90% of the population </t>
  </si>
  <si>
    <t>40 and over as a percentage of the population aged</t>
  </si>
  <si>
    <t>40 and over</t>
  </si>
  <si>
    <t>Age 15</t>
  </si>
  <si>
    <t>Age 16</t>
  </si>
  <si>
    <t>Age 17</t>
  </si>
  <si>
    <t>Age 18</t>
  </si>
  <si>
    <t>Age 19</t>
  </si>
  <si>
    <t>Age 20</t>
  </si>
  <si>
    <t>Full-time</t>
  </si>
  <si>
    <t>Part-time</t>
  </si>
  <si>
    <t>Secondary education</t>
  </si>
  <si>
    <t>Post-secondary non-tertiary</t>
  </si>
  <si>
    <t>Country</t>
  </si>
  <si>
    <t>Israel</t>
  </si>
  <si>
    <t>Students aged:</t>
  </si>
  <si>
    <t>Graduation age at the upper secondary level of education</t>
  </si>
  <si>
    <t>Ending age of compulsory education</t>
  </si>
  <si>
    <t>4 and under as a percentage of the population</t>
  </si>
  <si>
    <t>Upper secondary education</t>
  </si>
  <si>
    <t>Slovak Republic</t>
  </si>
  <si>
    <t>Belgium</t>
  </si>
  <si>
    <t>OECD countries</t>
  </si>
  <si>
    <t>(1)</t>
  </si>
  <si>
    <t>(2)</t>
  </si>
  <si>
    <t>(3)</t>
  </si>
  <si>
    <t>(4)</t>
  </si>
  <si>
    <t>(5)</t>
  </si>
  <si>
    <t>(6)</t>
  </si>
  <si>
    <t>(7)</t>
  </si>
  <si>
    <t>(8)</t>
  </si>
  <si>
    <t>(9)</t>
  </si>
  <si>
    <t>(10)</t>
  </si>
  <si>
    <t>(11)</t>
  </si>
  <si>
    <t>(12)</t>
  </si>
  <si>
    <t>(13)</t>
  </si>
  <si>
    <t>(14)</t>
  </si>
  <si>
    <t>(15)</t>
  </si>
  <si>
    <t>(16)</t>
  </si>
  <si>
    <t>Full-time and part-time students in public and private institutions</t>
  </si>
  <si>
    <t>OECD average</t>
  </si>
  <si>
    <t>Estonia</t>
  </si>
  <si>
    <t>Slovenia</t>
  </si>
  <si>
    <t>EU19 average</t>
  </si>
  <si>
    <t>Type of institution</t>
  </si>
  <si>
    <t>Mode of enrolment</t>
  </si>
  <si>
    <t>Primary</t>
  </si>
  <si>
    <t>Lower secondary</t>
  </si>
  <si>
    <t>Upper secondary</t>
  </si>
  <si>
    <t>Primary and secondary</t>
  </si>
  <si>
    <t>Public</t>
  </si>
  <si>
    <t>Government-dependent private</t>
  </si>
  <si>
    <t>Independent private</t>
  </si>
  <si>
    <t>Tertiary-type B education</t>
  </si>
  <si>
    <t>Tertiary-type A and advanced research programmes</t>
  </si>
  <si>
    <t>Partner countries</t>
  </si>
  <si>
    <t>Tertiary-type A education</t>
  </si>
  <si>
    <t>Total tertiary education 
(type A, B and advanced research programmes)</t>
  </si>
  <si>
    <t>M + W</t>
  </si>
  <si>
    <t>5 to 14 as a percentage of the population</t>
  </si>
  <si>
    <t>aged 5 to 14</t>
  </si>
  <si>
    <t>aged 3 to 4</t>
  </si>
  <si>
    <t>aged 15 to19</t>
  </si>
  <si>
    <t>aged 20 to 29</t>
  </si>
  <si>
    <t>aged 30 to 39</t>
  </si>
  <si>
    <t>15 to 19 as a percentage of the population</t>
  </si>
  <si>
    <t>20 to 29 as a percentage of the population</t>
  </si>
  <si>
    <t>30 to 39 as a percentage of the population</t>
  </si>
  <si>
    <t>Distribution of enrolment by programme destination</t>
  </si>
  <si>
    <t>ISCED 3A</t>
  </si>
  <si>
    <t>ISCED 3B</t>
  </si>
  <si>
    <t>ISCED 3C</t>
  </si>
  <si>
    <t xml:space="preserve">General </t>
  </si>
  <si>
    <t>Pre-vocational</t>
  </si>
  <si>
    <t>Vocational</t>
  </si>
  <si>
    <t>Combined school and work-based</t>
  </si>
  <si>
    <t>Notes</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</si>
  <si>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</si>
  <si>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</si>
  <si>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</si>
  <si>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</si>
  <si>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</si>
  <si>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</si>
  <si>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</si>
  <si>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</si>
  <si>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</si>
  <si>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</si>
  <si>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</si>
  <si>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</si>
  <si>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</si>
  <si>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</si>
  <si>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</si>
  <si>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</si>
  <si>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</si>
  <si>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</si>
  <si>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</si>
  <si>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</si>
  <si>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</si>
  <si>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</si>
  <si>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</si>
  <si>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</si>
  <si>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</si>
  <si>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</si>
  <si>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</si>
  <si>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Rank order</t>
  </si>
  <si>
    <t>Pays</t>
  </si>
  <si>
    <t>Notes 
Table B3.2a</t>
  </si>
  <si>
    <t>Notes 
graph</t>
  </si>
  <si>
    <t>Country
&amp;Notes</t>
  </si>
  <si>
    <t>Pays
&amp;Notes</t>
  </si>
  <si>
    <t>Tables</t>
  </si>
  <si>
    <t>Charts</t>
  </si>
  <si>
    <t>Pays membres de l'OCDE</t>
  </si>
  <si>
    <t>Pays partenaires</t>
  </si>
  <si>
    <t>Chili</t>
  </si>
  <si>
    <t>Estonie</t>
  </si>
  <si>
    <t>Slovénie</t>
  </si>
  <si>
    <t>ID country</t>
  </si>
  <si>
    <t>Brésil</t>
  </si>
  <si>
    <t>Israël</t>
  </si>
  <si>
    <t>Fédération de Russie</t>
  </si>
  <si>
    <t xml:space="preserve">15-19 year-olds as a percentage of the population aged 15 to 19 </t>
  </si>
  <si>
    <t xml:space="preserve">20-29 year-olds as a percentage of the population aged 20 to 29 </t>
  </si>
  <si>
    <t>Indicator C1: Who participates in education?</t>
  </si>
  <si>
    <t>are enrolled</t>
  </si>
  <si>
    <t>Post-secondary
non-tertiary</t>
  </si>
  <si>
    <t>Distribution of enrolment 
by programme orientation</t>
  </si>
  <si>
    <t>Effectifs scolarisés à temps plein et à temps partiel dans les établissements publics et privés</t>
  </si>
  <si>
    <t>Education at a Glance 2010</t>
  </si>
  <si>
    <t>© OECD 2010</t>
  </si>
  <si>
    <t>x(2)</t>
  </si>
  <si>
    <t>x(5)</t>
  </si>
  <si>
    <t>x(8)</t>
  </si>
  <si>
    <t>Table C1.1. Enrolment rates, by age (2008)</t>
  </si>
  <si>
    <t>5 - 16</t>
  </si>
  <si>
    <t>3 - 17</t>
  </si>
  <si>
    <t>16-18</t>
  </si>
  <si>
    <t>m</t>
  </si>
  <si>
    <t>6 - 15</t>
  </si>
  <si>
    <t>5 - 17</t>
  </si>
  <si>
    <t>3 - 16</t>
  </si>
  <si>
    <t>6 - 18</t>
  </si>
  <si>
    <t>4 - 17</t>
  </si>
  <si>
    <t>6 - 16</t>
  </si>
  <si>
    <t>5 - 18</t>
  </si>
  <si>
    <t>4 - 15</t>
  </si>
  <si>
    <t>4 - 14</t>
  </si>
  <si>
    <t>6 - 17</t>
  </si>
  <si>
    <t>4 - 18</t>
  </si>
  <si>
    <t>7 - 13</t>
  </si>
  <si>
    <t>4 - 16</t>
  </si>
  <si>
    <t>7 - 15</t>
  </si>
  <si>
    <t>Table C1.2. Trends in enrolment rates (1995-2008)</t>
  </si>
  <si>
    <t>Table C1.3. Transition characteristics from age 15 to 20, by level of education (2008)</t>
  </si>
  <si>
    <t xml:space="preserve">Net enrolment rates (based on head counts) </t>
  </si>
  <si>
    <t>17</t>
  </si>
  <si>
    <t>17-18</t>
  </si>
  <si>
    <t>n</t>
  </si>
  <si>
    <t>18</t>
  </si>
  <si>
    <t>a</t>
  </si>
  <si>
    <t>18-19</t>
  </si>
  <si>
    <t>19</t>
  </si>
  <si>
    <t>17-20</t>
  </si>
  <si>
    <t>19-20</t>
  </si>
  <si>
    <t>18-20</t>
  </si>
  <si>
    <t>16</t>
  </si>
  <si>
    <t>x(11)</t>
  </si>
  <si>
    <t>x(14)</t>
  </si>
  <si>
    <t>Table C1.4. Upper secondary enrolment patterns (2008)</t>
  </si>
  <si>
    <t>x(6)</t>
  </si>
  <si>
    <t>x(1)</t>
  </si>
  <si>
    <t>x(4)</t>
  </si>
  <si>
    <t>Distribution of students, by mode of enrolment and type of institution</t>
  </si>
  <si>
    <t>x(10)</t>
  </si>
  <si>
    <t>Distribution of students, by mode of enrolment, type of institution and programme destination</t>
  </si>
  <si>
    <t>Table C1.7. (Web only) Education expectancy (2008)</t>
  </si>
  <si>
    <t>Expected years of education under current conditions (excluding education for children under the age of five)</t>
  </si>
  <si>
    <t>Table C1.8. (Web only) Expected years in tertiary education (2008)</t>
  </si>
  <si>
    <t>x(7)</t>
  </si>
  <si>
    <t>x(9)</t>
  </si>
  <si>
    <t>Moyenne de l'UE19</t>
  </si>
  <si>
    <t>Enrolment in upper secondary programmes in public and private institutions, by programme destination and programme orientation</t>
  </si>
  <si>
    <t>M + W</t>
  </si>
  <si>
    <r>
      <rPr>
        <i/>
        <sz val="8"/>
        <rFont val="Arial"/>
        <family val="2"/>
      </rPr>
      <t>Note</t>
    </r>
    <r>
      <rPr>
        <sz val="8"/>
        <rFont val="Arial"/>
        <family val="2"/>
      </rPr>
      <t xml:space="preserve">: Mismatches between the coverage of the population data and the student data mean that the participation rates may be underestimated for countries such as Luxembourg that are net exporters of students and may be overestimated for those that are net importers.
1. Excludes advance research programmes.
2. The total (males + females) includes the 5-year-olds but is not reported in the distribution of 5-year-olds by sex.
3. Break in time series following methodological change from 2006.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</si>
  <si>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C1.1. Enrolment rates of 20-29 year-olds (1995, 2000 and 2008)</t>
  </si>
  <si>
    <t>Graphique C1.1.Taux de scolarisation de la population âgée de 20 à 29 ans (1995, 2000 et 2008)</t>
  </si>
  <si>
    <t>Chart C1.2. Enrolment rates of 15-19 year-olds (1995, 2000 and 2008)</t>
  </si>
  <si>
    <t>Graphique C1.2. Taux de scolarisation de la population âgée de 15 à 19 ans (1995, 2000 et 2008)</t>
  </si>
  <si>
    <t>14-15</t>
  </si>
  <si>
    <r>
      <t xml:space="preserve">1. Année de référence : 2007.
2. Les Départements d'outre-mer (DOM) sont exclus des chiffres de 1995 et de 2000.
</t>
    </r>
    <r>
      <rPr>
        <i/>
        <sz val="8"/>
        <rFont val="Arial"/>
        <family val="2"/>
      </rPr>
      <t>Les pays sont classés par ordre décroissant du taux de scolarisation de la population âgée de 20 à 29 ans en 2008.</t>
    </r>
    <r>
      <rPr>
        <sz val="8"/>
        <rFont val="Arial"/>
        <family val="2"/>
      </rPr>
      <t xml:space="preserve">
</t>
    </r>
    <r>
      <rPr>
        <i/>
        <sz val="8"/>
        <rFont val="Arial"/>
        <family val="2"/>
      </rPr>
      <t>Source :</t>
    </r>
    <r>
      <rPr>
        <sz val="8"/>
        <rFont val="Arial"/>
        <family val="2"/>
      </rPr>
      <t xml:space="preserve"> OCDE. Tableau C1.2. Voir les notes à l'annexe 3 (</t>
    </r>
    <r>
      <rPr>
        <i/>
        <sz val="8"/>
        <rFont val="Arial"/>
        <family val="2"/>
      </rPr>
      <t>www.oecd.org/edu/eag2010</t>
    </r>
    <r>
      <rPr>
        <sz val="8"/>
        <rFont val="Arial"/>
        <family val="2"/>
      </rPr>
      <t xml:space="preserve">).
</t>
    </r>
  </si>
  <si>
    <t>Table C1.5. Students in primary and secondary education, by type of institution or mode of enrolment (2008)</t>
  </si>
  <si>
    <t xml:space="preserve">Table C1.6. Students in tertiary education, by type of institution or mode of enrolment (2008) </t>
  </si>
  <si>
    <t>Expected years under current conditions, by gender and mode of enrolment</t>
  </si>
  <si>
    <t>China</t>
  </si>
  <si>
    <t>Indonesia</t>
  </si>
  <si>
    <t>India</t>
  </si>
  <si>
    <t>Chine</t>
  </si>
  <si>
    <t>Inde</t>
  </si>
  <si>
    <t>Indonésie</t>
  </si>
  <si>
    <r>
      <rPr>
        <i/>
        <sz val="8"/>
        <rFont val="Arial"/>
        <family val="2"/>
      </rPr>
      <t>Note</t>
    </r>
    <r>
      <rPr>
        <sz val="8"/>
        <rFont val="Arial"/>
        <family val="2"/>
      </rPr>
      <t xml:space="preserve">: Mismatches between the coverage of the population data and the student/graduate data mean that the participation/graduation rates may be underestimated for countries such as Luxembourg that are net exporters of students and may be overestimated for those that are net importers.
1. Year of reference 2007.
2. Excludes advanced research programmes.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</si>
  <si>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t>
    </r>
    <r>
      <rPr>
        <i/>
        <sz val="8"/>
        <color indexed="8"/>
        <rFont val="Arial"/>
        <family val="2"/>
      </rPr>
      <t>Source</t>
    </r>
    <r>
      <rPr>
        <sz val="8"/>
        <color indexed="8"/>
        <rFont val="Arial"/>
        <family val="2"/>
      </rPr>
      <t>: OECD.</t>
    </r>
    <r>
      <rPr>
        <sz val="8"/>
        <rFont val="Arial"/>
        <family val="2"/>
      </rPr>
      <t xml:space="preserve"> China, India, Indonesia: UNESCO Institute for Statistics (World Education Indicators Programme).</t>
    </r>
    <r>
      <rPr>
        <sz val="8"/>
        <color indexed="8"/>
        <rFont val="Arial"/>
        <family val="2"/>
      </rPr>
      <t xml:space="preserve"> 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</si>
  <si>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t xml:space="preserve">Full-time and part-time students in public and private institutions </t>
  </si>
  <si>
    <r>
      <rPr>
        <i/>
        <sz val="8"/>
        <rFont val="Arial"/>
        <family val="2"/>
      </rPr>
      <t>Note</t>
    </r>
    <r>
      <rPr>
        <sz val="8"/>
        <rFont val="Arial"/>
        <family val="2"/>
      </rPr>
      <t xml:space="preserve">: Ending age of compulsory education is the age at which compulsory schooling ends. For example, an ending age of 18 indicates that all students under 18 are legally obliged to participate in education. Mismatches between the coverage of the population data and the enrolment data mean that the participation rates may be underestimated for countries such as Luxembourg that are net exporters of students and may be overestimated for those that are net importers.
1. The rates "4 and under as a percentage of the population aged 3 to 4" are overestimated. A significant number of students are younger than 3 years old. The net rates between 3 and 5 are around 100%.
2. Year of reference 2007.
3. Underestimated because a lot of resident students go to school in the neighbouring countries.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</si>
  <si>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Les Départements d'outre-mer (DOM) sont exclus des chiffres de 1995 et de 2000. 
2. Année de référence : 2007.
</t>
    </r>
    <r>
      <rPr>
        <i/>
        <sz val="8"/>
        <rFont val="Arial"/>
        <family val="2"/>
      </rPr>
      <t>Les pays sont classés par ordre décroissant du taux de scolarisation de la population âgée de 15 à 19 ans en 2008.
Source </t>
    </r>
    <r>
      <rPr>
        <sz val="8"/>
        <rFont val="Arial"/>
        <family val="2"/>
      </rPr>
      <t>: OCDE. Tableau C1.2. Voir les notes à l'annexe 3 (</t>
    </r>
    <r>
      <rPr>
        <i/>
        <sz val="8"/>
        <rFont val="Arial"/>
        <family val="2"/>
      </rPr>
      <t>www.oecd.org/edu/eag2010</t>
    </r>
    <r>
      <rPr>
        <sz val="8"/>
        <rFont val="Arial"/>
        <family val="2"/>
      </rPr>
      <t>).</t>
    </r>
    <r>
      <rPr>
        <i/>
        <sz val="8"/>
        <rFont val="Arial"/>
        <family val="2"/>
      </rPr>
      <t xml:space="preserve">
</t>
    </r>
  </si>
  <si>
    <t>OECD average for countries with 1995, 2000 and 2008 data</t>
  </si>
  <si>
    <t>6-12</t>
  </si>
  <si>
    <r>
      <t>1. Year of reference 2007.
2. Excludes ISCED 3C.
3. Includes post-secondary non-tertiary education.</t>
    </r>
    <r>
      <rPr>
        <sz val="8"/>
        <color indexed="8"/>
        <rFont val="Arial"/>
        <family val="2"/>
      </rPr>
      <t xml:space="preserve">
</t>
    </r>
    <r>
      <rPr>
        <i/>
        <sz val="8"/>
        <color indexed="8"/>
        <rFont val="Arial"/>
        <family val="2"/>
      </rPr>
      <t>Source</t>
    </r>
    <r>
      <rPr>
        <sz val="8"/>
        <color indexed="8"/>
        <rFont val="Arial"/>
        <family val="2"/>
      </rPr>
      <t xml:space="preserve">: OECD. </t>
    </r>
    <r>
      <rPr>
        <sz val="8"/>
        <rFont val="Arial"/>
        <family val="2"/>
      </rPr>
      <t xml:space="preserve">China, India, Indonesia: UNESCO Institute for Statistics (World Education Indicators Programme). </t>
    </r>
    <r>
      <rPr>
        <sz val="8"/>
        <color indexed="8"/>
        <rFont val="Arial"/>
        <family val="2"/>
      </rPr>
      <t>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</si>
  <si>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r>
      <t>1. Year of reference 2007.
2. Excludes advanced research programmes.</t>
    </r>
    <r>
      <rPr>
        <sz val="8"/>
        <color indexed="8"/>
        <rFont val="Arial"/>
        <family val="2"/>
      </rPr>
      <t xml:space="preserve">
</t>
    </r>
    <r>
      <rPr>
        <i/>
        <sz val="8"/>
        <color indexed="8"/>
        <rFont val="Arial"/>
        <family val="2"/>
      </rPr>
      <t>Source</t>
    </r>
    <r>
      <rPr>
        <sz val="8"/>
        <color indexed="8"/>
        <rFont val="Arial"/>
        <family val="2"/>
      </rPr>
      <t>: OECD.</t>
    </r>
    <r>
      <rPr>
        <sz val="8"/>
        <rFont val="Arial"/>
        <family val="2"/>
      </rPr>
      <t xml:space="preserve"> China, India, Indonesia: UNESCO Institute for Statistics (World Education Indicators Programme).</t>
    </r>
    <r>
      <rPr>
        <sz val="8"/>
        <color indexed="8"/>
        <rFont val="Arial"/>
        <family val="2"/>
      </rPr>
      <t xml:space="preserve"> 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</si>
  <si>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r>
      <rPr>
        <i/>
        <sz val="8"/>
        <rFont val="Arial"/>
        <family val="2"/>
      </rPr>
      <t>Note</t>
    </r>
    <r>
      <rPr>
        <sz val="8"/>
        <rFont val="Arial"/>
        <family val="2"/>
      </rPr>
      <t xml:space="preserve">: Mismatches between the coverage of the population data and the enrolment data mean that the participation rates may be underestimated for countries such as Luxembourg that are net exporters of students and may be overestimated for those that are net importers.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</si>
  <si>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Plus de 30 % des individus âgés de 20 à 29 ans sont scolarisés en Australie, au Danemark, en Finlande, en Islande, en Pologne et en Suède et, dans les pays partenaires, en Slovénie. Les taux de scolarisation des 20-29 ans ont progressé de</t>
    </r>
    <r>
      <rPr>
        <sz val="11"/>
        <color indexed="10"/>
        <rFont val="Calibri"/>
        <family val="2"/>
      </rPr>
      <t xml:space="preserve"> 7.7</t>
    </r>
    <r>
      <rPr>
        <sz val="11"/>
        <rFont val="Calibri"/>
        <family val="2"/>
      </rPr>
      <t xml:space="preserve"> points de pourcentage entre 1995 et 2008, et de </t>
    </r>
    <r>
      <rPr>
        <sz val="11"/>
        <color indexed="10"/>
        <rFont val="Calibri"/>
        <family val="2"/>
      </rPr>
      <t>3.5</t>
    </r>
    <r>
      <rPr>
        <sz val="11"/>
        <rFont val="Calibri"/>
        <family val="2"/>
      </rPr>
      <t xml:space="preserve"> points de pourcentage entre 2000 et 2008 </t>
    </r>
    <r>
      <rPr>
        <sz val="11"/>
        <color indexed="10"/>
        <rFont val="Calibri"/>
        <family val="2"/>
      </rPr>
      <t>dans les pays dont les données sont disponibles</t>
    </r>
    <r>
      <rPr>
        <sz val="11"/>
        <rFont val="Calibri"/>
        <family val="2"/>
      </rPr>
      <t>.</t>
    </r>
  </si>
  <si>
    <r>
      <t xml:space="preserve">In Australia, Denmark, Finland, Iceland, Poland and Sweden, and in the partner country Slovenia, more than 30% of the population aged 20 to 29 is enrolled in education. From 1995 to 2008, enrolment rates of 20-29 year-olds increased by </t>
    </r>
    <r>
      <rPr>
        <sz val="11"/>
        <color indexed="10"/>
        <rFont val="Calibri"/>
        <family val="2"/>
      </rPr>
      <t>7.7</t>
    </r>
    <r>
      <rPr>
        <sz val="11"/>
        <rFont val="Calibri"/>
        <family val="2"/>
      </rPr>
      <t xml:space="preserve"> percentage points and by</t>
    </r>
    <r>
      <rPr>
        <sz val="11"/>
        <color indexed="10"/>
        <rFont val="Calibri"/>
        <family val="2"/>
      </rPr>
      <t xml:space="preserve"> 3.5 </t>
    </r>
    <r>
      <rPr>
        <sz val="11"/>
        <rFont val="Calibri"/>
        <family val="2"/>
      </rPr>
      <t xml:space="preserve">percentage points from 2000 to 2008 </t>
    </r>
    <r>
      <rPr>
        <sz val="11"/>
        <color indexed="10"/>
        <rFont val="Calibri"/>
        <family val="2"/>
      </rPr>
      <t>among countries with available data</t>
    </r>
    <r>
      <rPr>
        <sz val="11"/>
        <rFont val="Calibri"/>
        <family val="2"/>
      </rPr>
      <t xml:space="preserve">.  </t>
    </r>
  </si>
  <si>
    <r>
      <t xml:space="preserve">1. Year of reference 2007 instead of 2008.
2. Excludes overseas departments for 1995 and 2000.
</t>
    </r>
    <r>
      <rPr>
        <i/>
        <sz val="8"/>
        <rFont val="Arial"/>
        <family val="2"/>
      </rPr>
      <t>Countries are ranked in descending order of the enrolment rates of 20-29 year-olds in 2008.</t>
    </r>
    <r>
      <rPr>
        <sz val="8"/>
        <rFont val="Arial"/>
        <family val="2"/>
      </rPr>
      <t xml:space="preserve">
</t>
    </r>
    <r>
      <rPr>
        <i/>
        <sz val="8"/>
        <rFont val="Arial"/>
        <family val="2"/>
      </rPr>
      <t>Source</t>
    </r>
    <r>
      <rPr>
        <sz val="8"/>
        <rFont val="Arial"/>
        <family val="2"/>
      </rPr>
      <t>: OECD. Table C1.2. See Annex 3 for notes (</t>
    </r>
    <r>
      <rPr>
        <i/>
        <sz val="8"/>
        <rFont val="Arial"/>
        <family val="2"/>
      </rPr>
      <t>www.oecd.org/edu/eag2010</t>
    </r>
    <r>
      <rPr>
        <sz val="8"/>
        <rFont val="Arial"/>
        <family val="2"/>
      </rPr>
      <t xml:space="preserve">). 
</t>
    </r>
  </si>
  <si>
    <r>
      <t xml:space="preserve">1. Excludes overseas departments for 1995 and 2000.
2. Year of reference 2007 instead of 2008.
</t>
    </r>
    <r>
      <rPr>
        <i/>
        <sz val="8"/>
        <rFont val="Arial"/>
        <family val="2"/>
      </rPr>
      <t>Countries are ranked in descending order of enrolment rates of 15-19 year-olds in 2008.</t>
    </r>
    <r>
      <rPr>
        <sz val="8"/>
        <rFont val="Arial"/>
        <family val="2"/>
      </rPr>
      <t xml:space="preserve">
</t>
    </r>
    <r>
      <rPr>
        <i/>
        <sz val="8"/>
        <rFont val="Arial"/>
        <family val="2"/>
      </rPr>
      <t>Source</t>
    </r>
    <r>
      <rPr>
        <sz val="8"/>
        <rFont val="Arial"/>
        <family val="2"/>
      </rPr>
      <t>: OECD. Table C1.2. See Annex 3 for notes (</t>
    </r>
    <r>
      <rPr>
        <i/>
        <sz val="8"/>
        <rFont val="Arial"/>
        <family val="2"/>
      </rPr>
      <t>www.oecd.org/edu/eag201</t>
    </r>
    <r>
      <rPr>
        <sz val="8"/>
        <rFont val="Arial"/>
        <family val="2"/>
      </rPr>
      <t xml:space="preserve">0). </t>
    </r>
  </si>
  <si>
    <r>
      <rPr>
        <i/>
        <sz val="8"/>
        <rFont val="Arial"/>
        <family val="2"/>
      </rPr>
      <t>Note</t>
    </r>
    <r>
      <rPr>
        <sz val="8"/>
        <rFont val="Arial"/>
        <family val="2"/>
      </rPr>
      <t xml:space="preserve">: Columns showing years 2001 and 2002 are available only for consultation on line (see </t>
    </r>
    <r>
      <rPr>
        <i/>
        <sz val="8"/>
        <rFont val="Arial"/>
        <family val="2"/>
      </rPr>
      <t xml:space="preserve">StatLink </t>
    </r>
    <r>
      <rPr>
        <sz val="8"/>
        <rFont val="Arial"/>
        <family val="2"/>
      </rPr>
      <t xml:space="preserve">below).
1. Excludes overseas departments (DOM) from 1995 to 2004. 
2. Break in time series following methodological change from 2006.
3. Break in time series following methodological change from 2007.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</si>
  <si>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</si>
  <si>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C1</t>
  </si>
  <si>
    <t>Version 1 - Last updated: 06-Sep-2010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</si>
</sst>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quot;$&quot;* #,##0.00_);_(&quot;$&quot;* \(#,##0.00\);_(&quot;$&quot;* &quot;-&quot;??_);_(@_)"/>
    <numFmt numFmtId="174" formatCode="General_)"/>
    <numFmt numFmtId="175" formatCode="mmm\-yy_)"/>
    <numFmt numFmtId="176" formatCode="0.0"/>
    <numFmt numFmtId="177" formatCode="[=0]0.0;[&lt;0.05]\ &quot;n.&quot;;0.0"/>
    <numFmt numFmtId="178" formatCode="[=0]0;[&lt;0.5]\ &quot;n.&quot;;0"/>
    <numFmt numFmtId="179" formatCode="[&lt;0.05]\ &quot;n   &quot;;0.0\ \ \ ;@\ \ \ "/>
    <numFmt numFmtId="180" formatCode="[&lt;0.05]\ &quot;n   &quot;;0\ \ \ ;@\ \ \ "/>
    <numFmt numFmtId="181" formatCode="[&lt;0.5]\ &quot;n  &quot;;0\ \ ;@\ \ "/>
    <numFmt numFmtId="182" formatCode="[&lt;0.5]\ &quot;n  &quot;;0.0\ \ ;@\ \ "/>
    <numFmt numFmtId="183" formatCode="0\ \ \ ;@\ \ \ "/>
    <numFmt numFmtId="184" formatCode="[&lt;0.05]\ &quot;n   &quot;;0.00\ \ \ ;@\ \ \ "/>
    <numFmt numFmtId="185" formatCode="[&lt;0.05]\ &quot;n   &quot;;0.000\ \ \ ;@\ \ \ "/>
    <numFmt numFmtId="186" formatCode="[&lt;0.05]\ &quot;n   &quot;;0.00\ \ ;@\ "/>
    <numFmt numFmtId="187" formatCode="[&lt;0.05]\ &quot;n   &quot;;0.0\ \ ;@\ "/>
    <numFmt numFmtId="188" formatCode="[&lt;0.05]\ &quot;n   &quot;;0\ \ ;@\ "/>
    <numFmt numFmtId="189" formatCode="0.00000"/>
    <numFmt numFmtId="190" formatCode="0.0000"/>
    <numFmt numFmtId="191" formatCode="0.000"/>
    <numFmt numFmtId="192" formatCode="0.0\ \ ;@\ \ "/>
    <numFmt numFmtId="193" formatCode="0____________"/>
    <numFmt numFmtId="194" formatCode="0________"/>
    <numFmt numFmtId="195" formatCode="&quot;Yes&quot;;&quot;Yes&quot;;&quot;No&quot;"/>
    <numFmt numFmtId="196" formatCode="&quot;True&quot;;&quot;True&quot;;&quot;False&quot;"/>
    <numFmt numFmtId="197" formatCode="&quot;On&quot;;&quot;On&quot;;&quot;Off&quot;"/>
    <numFmt numFmtId="198" formatCode="[$€-2]\ #,##0.00_);[Red]\([$€-2]\ #,##0.00\)"/>
    <numFmt numFmtId="199" formatCode="[=0]0\ \ \ ;[&lt;0.5]\ \ &quot;n.  &quot;;0\ \ \ ;@\ \ \ "/>
    <numFmt numFmtId="200" formatCode="_(* #,##0_);_(* \(#,##0\);_(* &quot;-&quot;??_);_(@_)"/>
    <numFmt numFmtId="201" formatCode="#,##0_ ;\-#,##0\ "/>
    <numFmt numFmtId="202" formatCode="0\ \ ;@\ \ "/>
    <numFmt numFmtId="203" formatCode="0\ \ "/>
    <numFmt numFmtId="204" formatCode="\(0\)"/>
    <numFmt numFmtId="205" formatCode="0.0\ \ \ ;@\ \ \ "/>
    <numFmt numFmtId="206" formatCode="[=0]0.0\ \ ;[&lt;0.05]\ \ &quot;n.  &quot;;0.0\ \ ;@\ \ "/>
    <numFmt numFmtId="207" formatCode="0_);\(0\)"/>
    <numFmt numFmtId="208" formatCode="0.000000000000000"/>
    <numFmt numFmtId="209" formatCode="0\ \ ;@\ "/>
    <numFmt numFmtId="210" formatCode="0.0\ \ ;@\ "/>
    <numFmt numFmtId="211" formatCode="[=0]0\ \ ;[&lt;0.05]\ \ &quot;n.  &quot;;0\ \ ;@\ \ "/>
    <numFmt numFmtId="212" formatCode="[=0]0.00\ \ ;[&lt;0.05]\ \ &quot;n.  &quot;;0.00\ \ ;@\ \ "/>
    <numFmt numFmtId="213" formatCode="0.00\ \ ;@\ \ "/>
    <numFmt numFmtId="214" formatCode="[=0]0.000\ \ ;[&lt;0.05]\ \ &quot;n.  &quot;;0.000\ \ ;@\ \ "/>
    <numFmt numFmtId="215" formatCode="0.000\ \ ;@\ \ "/>
    <numFmt numFmtId="216" formatCode="[=0]0.0\ \ ;[&lt;0.05]\ &quot;n.  &quot;;0.0\ \ ;@\ \ "/>
    <numFmt numFmtId="217" formatCode="[&lt;0.05]\ &quot;n   &quot;;0.0000\ \ \ ;@\ \ \ "/>
    <numFmt numFmtId="218" formatCode="[&lt;0.05]\ &quot;n   &quot;;0.00000\ \ \ ;@\ \ \ "/>
    <numFmt numFmtId="219" formatCode="[Blue][&lt;0.05]\ \ &quot;n  &quot;;0.0\ \ ;@\ \ "/>
    <numFmt numFmtId="220" formatCode="#,##0.0"/>
  </numFmts>
  <fonts count="88">
    <font>
      <sz val="10"/>
      <name val="Times New Roman"/>
      <family val="0"/>
    </font>
    <font>
      <b/>
      <sz val="10"/>
      <name val="Times New Roman"/>
      <family val="0"/>
    </font>
    <font>
      <i/>
      <sz val="10"/>
      <name val="Times New Roman"/>
      <family val="0"/>
    </font>
    <font>
      <b/>
      <i/>
      <sz val="10"/>
      <name val="Times New Roman"/>
      <family val="0"/>
    </font>
    <font>
      <b/>
      <sz val="8"/>
      <color indexed="12"/>
      <name val="Arial"/>
      <family val="2"/>
    </font>
    <font>
      <sz val="10"/>
      <color indexed="8"/>
      <name val="MS Sans Serif"/>
      <family val="2"/>
    </font>
    <font>
      <sz val="10"/>
      <name val="Arial"/>
      <family val="2"/>
    </font>
    <font>
      <b/>
      <sz val="8"/>
      <color indexed="8"/>
      <name val="MS Sans Serif"/>
      <family val="2"/>
    </font>
    <font>
      <sz val="8"/>
      <color indexed="8"/>
      <name val="MS Sans Serif"/>
      <family val="2"/>
    </font>
    <font>
      <sz val="10"/>
      <color indexed="8"/>
      <name val="Arial"/>
      <family val="2"/>
    </font>
    <font>
      <i/>
      <sz val="8.5"/>
      <color indexed="8"/>
      <name val="MS Sans Serif"/>
      <family val="2"/>
    </font>
    <font>
      <i/>
      <sz val="8"/>
      <color indexed="8"/>
      <name val="MS Sans Serif"/>
      <family val="2"/>
    </font>
    <font>
      <sz val="8"/>
      <name val="Tahoma"/>
      <family val="2"/>
    </font>
    <font>
      <b/>
      <sz val="8"/>
      <name val="Tahoma"/>
      <family val="2"/>
    </font>
    <font>
      <sz val="8"/>
      <name val="Arial"/>
      <family val="2"/>
    </font>
    <font>
      <u val="single"/>
      <sz val="10"/>
      <color indexed="12"/>
      <name val="Times New Roman"/>
      <family val="1"/>
    </font>
    <font>
      <u val="single"/>
      <sz val="10"/>
      <color indexed="36"/>
      <name val="Times New Roman"/>
      <family val="1"/>
    </font>
    <font>
      <sz val="8"/>
      <name val="MS Sans Serif"/>
      <family val="2"/>
    </font>
    <font>
      <b/>
      <sz val="8"/>
      <color indexed="8"/>
      <name val="Arial"/>
      <family val="2"/>
    </font>
    <font>
      <b/>
      <sz val="8.5"/>
      <color indexed="12"/>
      <name val="MS Sans Serif"/>
      <family val="2"/>
    </font>
    <font>
      <sz val="8"/>
      <color indexed="8"/>
      <name val="Arial"/>
      <family val="2"/>
    </font>
    <font>
      <b/>
      <sz val="10"/>
      <name val="Arial"/>
      <family val="2"/>
    </font>
    <font>
      <b/>
      <u val="single"/>
      <sz val="10"/>
      <color indexed="8"/>
      <name val="MS Sans Serif"/>
      <family val="2"/>
    </font>
    <font>
      <b/>
      <sz val="8.5"/>
      <color indexed="8"/>
      <name val="MS Sans Serif"/>
      <family val="2"/>
    </font>
    <font>
      <sz val="10"/>
      <name val="Courier"/>
      <family val="3"/>
    </font>
    <font>
      <b/>
      <u val="single"/>
      <sz val="8.5"/>
      <color indexed="8"/>
      <name val="MS Sans Serif"/>
      <family val="2"/>
    </font>
    <font>
      <b/>
      <sz val="8"/>
      <name val="Arial"/>
      <family val="2"/>
    </font>
    <font>
      <i/>
      <sz val="8"/>
      <name val="Arial"/>
      <family val="2"/>
    </font>
    <font>
      <i/>
      <sz val="8"/>
      <color indexed="8"/>
      <name val="Arial"/>
      <family val="2"/>
    </font>
    <font>
      <b/>
      <sz val="14"/>
      <name val="Helv"/>
      <family val="0"/>
    </font>
    <font>
      <b/>
      <sz val="12"/>
      <name val="Helv"/>
      <family val="0"/>
    </font>
    <font>
      <sz val="9"/>
      <color indexed="8"/>
      <name val="Helvetica"/>
      <family val="2"/>
    </font>
    <font>
      <sz val="8"/>
      <color indexed="10"/>
      <name val="Arial"/>
      <family val="2"/>
    </font>
    <font>
      <sz val="8"/>
      <name val="Times New Roman"/>
      <family val="1"/>
    </font>
    <font>
      <b/>
      <i/>
      <sz val="8"/>
      <name val="Arial"/>
      <family val="2"/>
    </font>
    <font>
      <sz val="9"/>
      <name val="Helvetica"/>
      <family val="2"/>
    </font>
    <font>
      <sz val="11"/>
      <name val="Calibri"/>
      <family val="2"/>
    </font>
    <font>
      <b/>
      <i/>
      <sz val="8"/>
      <color indexed="8"/>
      <name val="Arial"/>
      <family val="2"/>
    </font>
    <font>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Helv"/>
      <family val="0"/>
    </font>
    <font>
      <i/>
      <sz val="8"/>
      <color indexed="8"/>
      <name val="Helv"/>
      <family val="0"/>
    </font>
    <font>
      <sz val="8"/>
      <color indexed="8"/>
      <name val="Helvetica"/>
      <family val="0"/>
    </font>
    <font>
      <i/>
      <sz val="8"/>
      <color indexed="8"/>
      <name val="Helvetica"/>
      <family val="0"/>
    </font>
    <font>
      <sz val="12"/>
      <color indexed="8"/>
      <name val="Arial"/>
      <family val="0"/>
    </font>
    <font>
      <sz val="11"/>
      <color indexed="8"/>
      <name val="Arial"/>
      <family val="0"/>
    </font>
    <font>
      <b/>
      <sz val="12"/>
      <color indexed="8"/>
      <name val="Arial"/>
      <family val="0"/>
    </font>
    <font>
      <sz val="7.75"/>
      <color indexed="8"/>
      <name val="Arial"/>
      <family val="0"/>
    </font>
    <font>
      <sz val="11"/>
      <color indexed="8"/>
      <name val="Calibri"/>
      <family val="0"/>
    </font>
    <font>
      <i/>
      <sz val="11"/>
      <color indexed="8"/>
      <name val="Calibri"/>
      <family val="0"/>
    </font>
    <font>
      <i/>
      <sz val="12"/>
      <color indexed="8"/>
      <name val="Arial"/>
      <family val="0"/>
    </font>
    <font>
      <sz val="14"/>
      <color indexed="8"/>
      <name val="Calibri"/>
      <family val="0"/>
    </font>
    <font>
      <sz val="8.4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s>
  <borders count="42">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
      <left style="thin"/>
      <right style="medium"/>
      <top>
        <color indexed="63"/>
      </top>
      <bottom>
        <color indexed="63"/>
      </bottom>
    </border>
    <border>
      <left style="thin"/>
      <right>
        <color indexed="63"/>
      </right>
      <top>
        <color indexed="63"/>
      </top>
      <bottom>
        <color indexed="63"/>
      </bottom>
    </border>
    <border>
      <left style="medium"/>
      <right style="thin"/>
      <top style="thin"/>
      <bottom/>
    </border>
    <border>
      <left style="thin"/>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ashed"/>
      <right style="thin"/>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14" fillId="27" borderId="1">
      <alignment/>
      <protection/>
    </xf>
    <xf numFmtId="0" fontId="71" fillId="28" borderId="2" applyNumberFormat="0" applyAlignment="0" applyProtection="0"/>
    <xf numFmtId="0" fontId="14" fillId="0" borderId="3">
      <alignment/>
      <protection/>
    </xf>
    <xf numFmtId="0" fontId="72" fillId="0" borderId="4" applyNumberFormat="0" applyAlignment="0" applyProtection="0"/>
    <xf numFmtId="0" fontId="25" fillId="29" borderId="0">
      <alignment horizontal="center"/>
      <protection/>
    </xf>
    <xf numFmtId="0" fontId="19" fillId="29" borderId="0">
      <alignment horizontal="center" vertical="center"/>
      <protection/>
    </xf>
    <xf numFmtId="0" fontId="6" fillId="30" borderId="0">
      <alignment horizontal="center" wrapText="1"/>
      <protection/>
    </xf>
    <xf numFmtId="0" fontId="4" fillId="29"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31" borderId="1" applyBorder="0">
      <alignment/>
      <protection locked="0"/>
    </xf>
    <xf numFmtId="0" fontId="73" fillId="0" borderId="0" applyNumberFormat="0" applyFill="0" applyBorder="0" applyAlignment="0" applyProtection="0"/>
    <xf numFmtId="0" fontId="16" fillId="0" borderId="0" applyNumberFormat="0" applyFill="0" applyBorder="0" applyAlignment="0" applyProtection="0"/>
    <xf numFmtId="0" fontId="20" fillId="29" borderId="3">
      <alignment horizontal="left"/>
      <protection/>
    </xf>
    <xf numFmtId="0" fontId="9" fillId="29" borderId="0">
      <alignment horizontal="left"/>
      <protection/>
    </xf>
    <xf numFmtId="0" fontId="74" fillId="32" borderId="0" applyNumberFormat="0" applyBorder="0" applyAlignment="0" applyProtection="0"/>
    <xf numFmtId="0" fontId="7" fillId="33" borderId="0">
      <alignment horizontal="right" vertical="top" wrapText="1"/>
      <protection/>
    </xf>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78" fillId="34" borderId="2" applyNumberFormat="0" applyAlignment="0" applyProtection="0"/>
    <xf numFmtId="0" fontId="21" fillId="30" borderId="0">
      <alignment horizontal="center"/>
      <protection/>
    </xf>
    <xf numFmtId="0" fontId="14" fillId="29" borderId="8">
      <alignment wrapText="1"/>
      <protection/>
    </xf>
    <xf numFmtId="0" fontId="14" fillId="29" borderId="9">
      <alignment/>
      <protection/>
    </xf>
    <xf numFmtId="0" fontId="14" fillId="29" borderId="10">
      <alignment/>
      <protection/>
    </xf>
    <xf numFmtId="0" fontId="14" fillId="29" borderId="11">
      <alignment horizontal="center" wrapText="1"/>
      <protection/>
    </xf>
    <xf numFmtId="0" fontId="79" fillId="0" borderId="12" applyNumberFormat="0" applyFill="0" applyAlignment="0" applyProtection="0"/>
    <xf numFmtId="0" fontId="6" fillId="0" borderId="0" applyFont="0" applyFill="0" applyBorder="0" applyAlignment="0" applyProtection="0"/>
    <xf numFmtId="0" fontId="80" fillId="35" borderId="0" applyNumberFormat="0" applyBorder="0" applyAlignment="0" applyProtection="0"/>
    <xf numFmtId="0" fontId="6" fillId="0" borderId="0">
      <alignment/>
      <protection/>
    </xf>
    <xf numFmtId="0" fontId="6" fillId="0" borderId="0">
      <alignment/>
      <protection/>
    </xf>
    <xf numFmtId="0" fontId="68" fillId="0" borderId="0">
      <alignment/>
      <protection/>
    </xf>
    <xf numFmtId="0" fontId="0" fillId="0" borderId="0">
      <alignment/>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0" fillId="36" borderId="13" applyNumberFormat="0" applyFont="0" applyAlignment="0" applyProtection="0"/>
    <xf numFmtId="0" fontId="81" fillId="28" borderId="14"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4" fillId="29" borderId="3">
      <alignment/>
      <protection/>
    </xf>
    <xf numFmtId="0" fontId="19" fillId="29" borderId="0">
      <alignment horizontal="right"/>
      <protection/>
    </xf>
    <xf numFmtId="0" fontId="22" fillId="37" borderId="0">
      <alignment horizontal="center"/>
      <protection/>
    </xf>
    <xf numFmtId="0" fontId="23" fillId="30" borderId="0">
      <alignment/>
      <protection/>
    </xf>
    <xf numFmtId="0" fontId="8" fillId="33" borderId="15">
      <alignment horizontal="left" vertical="top" wrapText="1"/>
      <protection/>
    </xf>
    <xf numFmtId="0" fontId="8" fillId="33" borderId="16">
      <alignment horizontal="left" vertical="top"/>
      <protection/>
    </xf>
    <xf numFmtId="37" fontId="24" fillId="0" borderId="0">
      <alignment/>
      <protection/>
    </xf>
    <xf numFmtId="0" fontId="29" fillId="0" borderId="17">
      <alignment/>
      <protection/>
    </xf>
    <xf numFmtId="0" fontId="30" fillId="0" borderId="0">
      <alignment/>
      <protection/>
    </xf>
    <xf numFmtId="0" fontId="25" fillId="29" borderId="0">
      <alignment horizontal="center"/>
      <protection/>
    </xf>
    <xf numFmtId="0" fontId="82" fillId="0" borderId="0" applyNumberFormat="0" applyFill="0" applyBorder="0" applyAlignment="0" applyProtection="0"/>
    <xf numFmtId="0" fontId="26" fillId="29" borderId="0">
      <alignment/>
      <protection/>
    </xf>
    <xf numFmtId="0" fontId="83" fillId="0" borderId="18" applyNumberFormat="0" applyFill="0" applyAlignment="0" applyProtection="0"/>
    <xf numFmtId="0" fontId="84" fillId="0" borderId="0" applyNumberFormat="0" applyFill="0" applyBorder="0" applyAlignment="0" applyProtection="0"/>
  </cellStyleXfs>
  <cellXfs count="684">
    <xf numFmtId="0" fontId="0" fillId="0" borderId="0" xfId="0" applyAlignment="1">
      <alignment/>
    </xf>
    <xf numFmtId="0" fontId="8" fillId="0" borderId="0" xfId="82" applyFont="1">
      <alignment/>
      <protection/>
    </xf>
    <xf numFmtId="0" fontId="8" fillId="0" borderId="0" xfId="82" applyFont="1" applyAlignment="1">
      <alignment/>
      <protection/>
    </xf>
    <xf numFmtId="0" fontId="8" fillId="0" borderId="0" xfId="83" applyFont="1">
      <alignment/>
      <protection/>
    </xf>
    <xf numFmtId="0" fontId="8" fillId="0" borderId="0" xfId="83" applyFont="1" applyBorder="1">
      <alignment/>
      <protection/>
    </xf>
    <xf numFmtId="176" fontId="8" fillId="0" borderId="0" xfId="83" applyNumberFormat="1" applyFont="1" applyAlignment="1">
      <alignment horizontal="right"/>
      <protection/>
    </xf>
    <xf numFmtId="0" fontId="8" fillId="0" borderId="0" xfId="83" applyFont="1" applyAlignment="1">
      <alignment horizontal="right"/>
      <protection/>
    </xf>
    <xf numFmtId="176" fontId="8" fillId="0" borderId="0" xfId="83" applyNumberFormat="1" applyFont="1">
      <alignment/>
      <protection/>
    </xf>
    <xf numFmtId="0" fontId="8" fillId="31" borderId="0" xfId="84" applyNumberFormat="1" applyFont="1" applyFill="1" applyBorder="1" applyAlignment="1" applyProtection="1">
      <alignment/>
      <protection/>
    </xf>
    <xf numFmtId="0" fontId="8" fillId="0" borderId="0" xfId="84" applyNumberFormat="1" applyFont="1" applyFill="1" applyBorder="1" applyAlignment="1" applyProtection="1">
      <alignment/>
      <protection/>
    </xf>
    <xf numFmtId="0" fontId="9" fillId="0" borderId="0" xfId="84" applyNumberFormat="1" applyFont="1" applyFill="1" applyBorder="1" applyAlignment="1" applyProtection="1">
      <alignment/>
      <protection/>
    </xf>
    <xf numFmtId="174" fontId="8" fillId="0" borderId="0" xfId="88" applyNumberFormat="1" applyFont="1" applyAlignment="1">
      <alignment/>
    </xf>
    <xf numFmtId="0" fontId="7" fillId="0" borderId="0" xfId="82" applyFont="1">
      <alignment/>
      <protection/>
    </xf>
    <xf numFmtId="0" fontId="11" fillId="0" borderId="0" xfId="82" applyFont="1">
      <alignment/>
      <protection/>
    </xf>
    <xf numFmtId="182" fontId="8" fillId="31" borderId="19" xfId="84" applyNumberFormat="1" applyFont="1" applyFill="1" applyBorder="1" applyAlignment="1" applyProtection="1">
      <alignment horizontal="right"/>
      <protection/>
    </xf>
    <xf numFmtId="182" fontId="9" fillId="0" borderId="0" xfId="84" applyNumberFormat="1" applyFont="1" applyFill="1" applyBorder="1" applyAlignment="1" applyProtection="1">
      <alignment/>
      <protection/>
    </xf>
    <xf numFmtId="0" fontId="8" fillId="0" borderId="0" xfId="82" applyFont="1" applyFill="1">
      <alignment/>
      <protection/>
    </xf>
    <xf numFmtId="181" fontId="8" fillId="0" borderId="0" xfId="84" applyNumberFormat="1" applyFont="1" applyFill="1" applyBorder="1" applyAlignment="1" applyProtection="1">
      <alignment horizontal="right"/>
      <protection/>
    </xf>
    <xf numFmtId="176" fontId="8" fillId="0" borderId="0" xfId="0" applyNumberFormat="1" applyFont="1" applyFill="1" applyBorder="1" applyAlignment="1">
      <alignment horizontal="left"/>
    </xf>
    <xf numFmtId="179" fontId="8" fillId="0" borderId="0" xfId="82" applyNumberFormat="1" applyFont="1" applyFill="1" applyBorder="1" applyAlignment="1" applyProtection="1">
      <alignment horizontal="right"/>
      <protection/>
    </xf>
    <xf numFmtId="179" fontId="8" fillId="0" borderId="0" xfId="82" applyNumberFormat="1" applyFont="1" applyFill="1" applyBorder="1" applyAlignment="1">
      <alignment horizontal="right"/>
      <protection/>
    </xf>
    <xf numFmtId="180" fontId="8" fillId="0" borderId="0" xfId="83" applyNumberFormat="1" applyFont="1" applyFill="1" applyBorder="1" applyAlignment="1">
      <alignment horizontal="right"/>
      <protection/>
    </xf>
    <xf numFmtId="179" fontId="8" fillId="0" borderId="0" xfId="83" applyNumberFormat="1" applyFont="1" applyFill="1" applyBorder="1" applyAlignment="1">
      <alignment horizontal="right"/>
      <protection/>
    </xf>
    <xf numFmtId="179" fontId="8" fillId="0" borderId="0" xfId="83" applyNumberFormat="1" applyFont="1" applyFill="1" applyBorder="1" applyAlignment="1" quotePrefix="1">
      <alignment horizontal="right"/>
      <protection/>
    </xf>
    <xf numFmtId="0" fontId="8" fillId="0" borderId="0" xfId="82" applyFont="1" applyFill="1" applyBorder="1">
      <alignment/>
      <protection/>
    </xf>
    <xf numFmtId="0" fontId="11" fillId="0" borderId="0" xfId="82" applyFont="1" applyFill="1" applyBorder="1">
      <alignment/>
      <protection/>
    </xf>
    <xf numFmtId="180" fontId="17" fillId="0" borderId="0" xfId="83" applyNumberFormat="1" applyFont="1" applyFill="1" applyBorder="1" applyAlignment="1">
      <alignment horizontal="right"/>
      <protection/>
    </xf>
    <xf numFmtId="179" fontId="17" fillId="0" borderId="0" xfId="83" applyNumberFormat="1" applyFont="1" applyFill="1" applyBorder="1" applyAlignment="1">
      <alignment horizontal="right"/>
      <protection/>
    </xf>
    <xf numFmtId="179" fontId="17" fillId="0" borderId="0" xfId="83" applyNumberFormat="1" applyFont="1" applyFill="1" applyBorder="1" applyAlignment="1" quotePrefix="1">
      <alignment horizontal="right"/>
      <protection/>
    </xf>
    <xf numFmtId="176" fontId="17" fillId="0" borderId="0" xfId="0" applyNumberFormat="1" applyFont="1" applyFill="1" applyBorder="1" applyAlignment="1">
      <alignment horizontal="left"/>
    </xf>
    <xf numFmtId="0" fontId="8" fillId="0" borderId="0" xfId="82" applyFont="1" applyBorder="1">
      <alignment/>
      <protection/>
    </xf>
    <xf numFmtId="0" fontId="31" fillId="0" borderId="0" xfId="85" applyFont="1" applyFill="1">
      <alignment/>
      <protection/>
    </xf>
    <xf numFmtId="0" fontId="8" fillId="0" borderId="0" xfId="85" applyFont="1" applyFill="1">
      <alignment/>
      <protection/>
    </xf>
    <xf numFmtId="0" fontId="8" fillId="0" borderId="0" xfId="75" applyFont="1" applyFill="1">
      <alignment/>
      <protection/>
    </xf>
    <xf numFmtId="192" fontId="8" fillId="0" borderId="0" xfId="85" applyNumberFormat="1" applyFont="1" applyFill="1" applyBorder="1" applyAlignment="1">
      <alignment horizontal="right"/>
      <protection/>
    </xf>
    <xf numFmtId="176" fontId="8" fillId="0" borderId="0" xfId="85" applyNumberFormat="1" applyFont="1" applyFill="1" applyBorder="1" applyAlignment="1">
      <alignment horizontal="left"/>
      <protection/>
    </xf>
    <xf numFmtId="0" fontId="8" fillId="0" borderId="0" xfId="85" applyFont="1" applyFill="1" applyBorder="1" applyAlignment="1">
      <alignment horizontal="left"/>
      <protection/>
    </xf>
    <xf numFmtId="0" fontId="10" fillId="0" borderId="0" xfId="79" applyNumberFormat="1" applyFont="1" applyFill="1" applyBorder="1" applyAlignment="1" applyProtection="1">
      <alignment/>
      <protection/>
    </xf>
    <xf numFmtId="0" fontId="8" fillId="0" borderId="0" xfId="85" applyNumberFormat="1" applyFont="1" applyFill="1" applyBorder="1" applyAlignment="1" applyProtection="1">
      <alignment/>
      <protection/>
    </xf>
    <xf numFmtId="192" fontId="8" fillId="0" borderId="0" xfId="75" applyNumberFormat="1" applyFont="1" applyFill="1" applyBorder="1" applyAlignment="1">
      <alignment horizontal="right"/>
      <protection/>
    </xf>
    <xf numFmtId="0" fontId="8" fillId="0" borderId="0" xfId="75" applyFont="1" applyFill="1" applyBorder="1" applyAlignment="1">
      <alignment horizontal="left"/>
      <protection/>
    </xf>
    <xf numFmtId="0" fontId="9" fillId="0" borderId="0" xfId="75" applyFont="1" applyFill="1" applyBorder="1">
      <alignment/>
      <protection/>
    </xf>
    <xf numFmtId="0" fontId="9" fillId="0" borderId="0" xfId="75" applyFont="1" applyFill="1">
      <alignment/>
      <protection/>
    </xf>
    <xf numFmtId="0" fontId="8" fillId="0" borderId="0" xfId="75" applyNumberFormat="1" applyFont="1" applyFill="1" applyBorder="1" applyAlignment="1" applyProtection="1">
      <alignment/>
      <protection/>
    </xf>
    <xf numFmtId="0" fontId="8" fillId="0" borderId="0" xfId="74" applyFont="1" applyFill="1">
      <alignment/>
      <protection/>
    </xf>
    <xf numFmtId="0" fontId="8" fillId="0" borderId="0" xfId="74" applyFont="1" applyFill="1" applyBorder="1">
      <alignment/>
      <protection/>
    </xf>
    <xf numFmtId="192" fontId="8" fillId="0" borderId="0" xfId="74" applyNumberFormat="1" applyFont="1" applyFill="1" applyBorder="1" applyAlignment="1">
      <alignment horizontal="right"/>
      <protection/>
    </xf>
    <xf numFmtId="0" fontId="8" fillId="0" borderId="0" xfId="88" applyFont="1" applyFill="1" applyAlignment="1">
      <alignment/>
    </xf>
    <xf numFmtId="0" fontId="8" fillId="0" borderId="0" xfId="74" applyFont="1" applyFill="1" applyBorder="1" applyAlignment="1">
      <alignment horizontal="left"/>
      <protection/>
    </xf>
    <xf numFmtId="0" fontId="11" fillId="0" borderId="0" xfId="79" applyNumberFormat="1" applyFont="1" applyFill="1" applyBorder="1" applyAlignment="1" applyProtection="1">
      <alignment/>
      <protection/>
    </xf>
    <xf numFmtId="0" fontId="8" fillId="0" borderId="0" xfId="74" applyNumberFormat="1" applyFont="1" applyFill="1" applyBorder="1" applyAlignment="1" applyProtection="1">
      <alignment/>
      <protection/>
    </xf>
    <xf numFmtId="0" fontId="26" fillId="0" borderId="9" xfId="86" applyFont="1" applyFill="1" applyBorder="1" applyAlignment="1">
      <alignment horizontal="left"/>
      <protection/>
    </xf>
    <xf numFmtId="0" fontId="7" fillId="0" borderId="0" xfId="74" applyFont="1" applyFill="1" applyBorder="1">
      <alignment/>
      <protection/>
    </xf>
    <xf numFmtId="0" fontId="9" fillId="0" borderId="0" xfId="74" applyFont="1" applyFill="1">
      <alignment/>
      <protection/>
    </xf>
    <xf numFmtId="0" fontId="8" fillId="0" borderId="0" xfId="75" applyFont="1" applyFill="1" applyAlignment="1">
      <alignment horizontal="center"/>
      <protection/>
    </xf>
    <xf numFmtId="0" fontId="8" fillId="0" borderId="0" xfId="75" applyFont="1" applyFill="1" applyBorder="1" applyAlignment="1">
      <alignment horizontal="center"/>
      <protection/>
    </xf>
    <xf numFmtId="0" fontId="8" fillId="0" borderId="0" xfId="82" applyFont="1" applyFill="1" applyBorder="1" applyAlignment="1">
      <alignment horizontal="center"/>
      <protection/>
    </xf>
    <xf numFmtId="0" fontId="10" fillId="0" borderId="0" xfId="79" applyNumberFormat="1" applyFont="1" applyFill="1" applyBorder="1" applyAlignment="1" applyProtection="1">
      <alignment horizontal="center"/>
      <protection/>
    </xf>
    <xf numFmtId="0" fontId="9" fillId="0" borderId="0" xfId="75" applyFont="1" applyFill="1" applyAlignment="1">
      <alignment horizontal="center"/>
      <protection/>
    </xf>
    <xf numFmtId="0" fontId="8" fillId="0" borderId="0" xfId="75" applyNumberFormat="1" applyFont="1" applyFill="1" applyBorder="1" applyAlignment="1" applyProtection="1">
      <alignment horizontal="center"/>
      <protection/>
    </xf>
    <xf numFmtId="176" fontId="8" fillId="0" borderId="0" xfId="0" applyNumberFormat="1" applyFont="1" applyFill="1" applyBorder="1" applyAlignment="1">
      <alignment horizontal="center"/>
    </xf>
    <xf numFmtId="0" fontId="8" fillId="0" borderId="0" xfId="82" applyFont="1" applyAlignment="1">
      <alignment horizontal="center"/>
      <protection/>
    </xf>
    <xf numFmtId="0" fontId="11" fillId="0" borderId="0" xfId="82" applyFont="1" applyFill="1" applyBorder="1" applyAlignment="1">
      <alignment horizontal="center"/>
      <protection/>
    </xf>
    <xf numFmtId="0" fontId="11" fillId="0" borderId="0" xfId="82" applyFont="1" applyAlignment="1">
      <alignment horizontal="center"/>
      <protection/>
    </xf>
    <xf numFmtId="176" fontId="14" fillId="0" borderId="0" xfId="0" applyNumberFormat="1" applyFont="1" applyFill="1" applyBorder="1" applyAlignment="1">
      <alignment horizontal="left"/>
    </xf>
    <xf numFmtId="180" fontId="14" fillId="0" borderId="0" xfId="83" applyNumberFormat="1" applyFont="1" applyFill="1" applyBorder="1" applyAlignment="1">
      <alignment horizontal="right"/>
      <protection/>
    </xf>
    <xf numFmtId="179" fontId="14" fillId="0" borderId="0" xfId="83" applyNumberFormat="1" applyFont="1" applyFill="1" applyBorder="1" applyAlignment="1">
      <alignment horizontal="right"/>
      <protection/>
    </xf>
    <xf numFmtId="179" fontId="14" fillId="0" borderId="0" xfId="83" applyNumberFormat="1" applyFont="1" applyFill="1" applyBorder="1" applyAlignment="1" quotePrefix="1">
      <alignment horizontal="right"/>
      <protection/>
    </xf>
    <xf numFmtId="0" fontId="20" fillId="0" borderId="0" xfId="74" applyFont="1" applyFill="1" applyBorder="1">
      <alignment/>
      <protection/>
    </xf>
    <xf numFmtId="0" fontId="20" fillId="0" borderId="0" xfId="74" applyFont="1" applyFill="1" applyBorder="1" applyAlignment="1">
      <alignment horizontal="left"/>
      <protection/>
    </xf>
    <xf numFmtId="192" fontId="20" fillId="0" borderId="0" xfId="74" applyNumberFormat="1" applyFont="1" applyFill="1" applyBorder="1" applyAlignment="1">
      <alignment horizontal="right"/>
      <protection/>
    </xf>
    <xf numFmtId="0" fontId="14" fillId="38" borderId="3" xfId="74" applyFont="1" applyFill="1" applyBorder="1" applyAlignment="1">
      <alignment horizontal="center" vertical="center" wrapText="1"/>
      <protection/>
    </xf>
    <xf numFmtId="206" fontId="14" fillId="39" borderId="20" xfId="91" applyNumberFormat="1" applyFont="1" applyFill="1" applyBorder="1" applyAlignment="1">
      <alignment horizontal="left"/>
    </xf>
    <xf numFmtId="176" fontId="26" fillId="0" borderId="21" xfId="87" applyNumberFormat="1" applyFont="1" applyFill="1" applyBorder="1" applyAlignment="1">
      <alignment horizontal="left"/>
      <protection/>
    </xf>
    <xf numFmtId="0" fontId="18" fillId="4" borderId="22" xfId="86" applyFont="1" applyFill="1" applyBorder="1" applyAlignment="1">
      <alignment horizontal="left"/>
      <protection/>
    </xf>
    <xf numFmtId="1" fontId="26" fillId="0" borderId="21" xfId="87" applyNumberFormat="1" applyFont="1" applyFill="1" applyBorder="1" applyAlignment="1">
      <alignment horizontal="right"/>
      <protection/>
    </xf>
    <xf numFmtId="176" fontId="14" fillId="0" borderId="23" xfId="87" applyNumberFormat="1" applyFont="1" applyFill="1" applyBorder="1" applyAlignment="1">
      <alignment horizontal="left"/>
      <protection/>
    </xf>
    <xf numFmtId="206" fontId="20" fillId="4" borderId="20" xfId="91" applyNumberFormat="1" applyFont="1" applyFill="1" applyBorder="1" applyAlignment="1">
      <alignment horizontal="left"/>
    </xf>
    <xf numFmtId="1" fontId="14" fillId="0" borderId="23" xfId="87" applyNumberFormat="1" applyFont="1" applyFill="1" applyBorder="1" applyAlignment="1">
      <alignment horizontal="right"/>
      <protection/>
    </xf>
    <xf numFmtId="176" fontId="20" fillId="4" borderId="24" xfId="87" applyNumberFormat="1" applyFont="1" applyFill="1" applyBorder="1" applyAlignment="1">
      <alignment horizontal="left"/>
      <protection/>
    </xf>
    <xf numFmtId="0" fontId="18" fillId="4" borderId="9" xfId="86" applyFont="1" applyFill="1" applyBorder="1" applyAlignment="1">
      <alignment horizontal="left"/>
      <protection/>
    </xf>
    <xf numFmtId="1" fontId="26" fillId="0" borderId="9" xfId="86" applyNumberFormat="1" applyFont="1" applyFill="1" applyBorder="1" applyAlignment="1">
      <alignment horizontal="right"/>
      <protection/>
    </xf>
    <xf numFmtId="176" fontId="26" fillId="0" borderId="23" xfId="87" applyNumberFormat="1" applyFont="1" applyFill="1" applyBorder="1" applyAlignment="1">
      <alignment horizontal="left"/>
      <protection/>
    </xf>
    <xf numFmtId="1" fontId="26" fillId="0" borderId="23" xfId="87" applyNumberFormat="1" applyFont="1" applyFill="1" applyBorder="1" applyAlignment="1">
      <alignment horizontal="right"/>
      <protection/>
    </xf>
    <xf numFmtId="0" fontId="20" fillId="4" borderId="9" xfId="86" applyFont="1" applyFill="1" applyBorder="1" applyAlignment="1">
      <alignment horizontal="left"/>
      <protection/>
    </xf>
    <xf numFmtId="0" fontId="14" fillId="0" borderId="23" xfId="82" applyFont="1" applyFill="1" applyBorder="1">
      <alignment/>
      <protection/>
    </xf>
    <xf numFmtId="176" fontId="14" fillId="0" borderId="23" xfId="0" applyNumberFormat="1" applyFont="1" applyFill="1" applyBorder="1" applyAlignment="1">
      <alignment horizontal="left"/>
    </xf>
    <xf numFmtId="1" fontId="0" fillId="0" borderId="0" xfId="0" applyNumberFormat="1" applyAlignment="1">
      <alignment horizontal="right"/>
    </xf>
    <xf numFmtId="0" fontId="85" fillId="0" borderId="0" xfId="76" applyFont="1">
      <alignment/>
      <protection/>
    </xf>
    <xf numFmtId="0" fontId="26" fillId="31" borderId="20" xfId="74" applyFont="1" applyFill="1" applyBorder="1" applyAlignment="1">
      <alignment horizontal="left"/>
      <protection/>
    </xf>
    <xf numFmtId="0" fontId="26" fillId="31" borderId="0" xfId="74" applyFont="1" applyFill="1" applyBorder="1" applyAlignment="1">
      <alignment horizontal="left"/>
      <protection/>
    </xf>
    <xf numFmtId="0" fontId="26" fillId="31" borderId="24" xfId="74" applyFont="1" applyFill="1" applyBorder="1" applyAlignment="1">
      <alignment horizontal="left"/>
      <protection/>
    </xf>
    <xf numFmtId="0" fontId="27" fillId="31" borderId="20" xfId="74" applyFont="1" applyFill="1" applyBorder="1" applyAlignment="1">
      <alignment horizontal="left"/>
      <protection/>
    </xf>
    <xf numFmtId="0" fontId="14" fillId="31" borderId="0" xfId="74" applyFont="1" applyFill="1" applyBorder="1" applyAlignment="1">
      <alignment horizontal="left"/>
      <protection/>
    </xf>
    <xf numFmtId="0" fontId="14" fillId="31" borderId="24" xfId="74" applyFont="1" applyFill="1" applyBorder="1" applyAlignment="1">
      <alignment horizontal="left"/>
      <protection/>
    </xf>
    <xf numFmtId="0" fontId="14" fillId="31" borderId="20" xfId="74" applyFont="1" applyFill="1" applyBorder="1" applyAlignment="1">
      <alignment horizontal="left"/>
      <protection/>
    </xf>
    <xf numFmtId="0" fontId="85" fillId="0" borderId="0" xfId="76" applyFont="1" applyAlignment="1">
      <alignment/>
      <protection/>
    </xf>
    <xf numFmtId="206" fontId="14" fillId="39" borderId="9" xfId="91" applyNumberFormat="1" applyFont="1" applyFill="1" applyBorder="1" applyAlignment="1">
      <alignment horizontal="left"/>
    </xf>
    <xf numFmtId="0" fontId="14" fillId="3" borderId="3" xfId="74" applyFont="1" applyFill="1" applyBorder="1" applyAlignment="1">
      <alignment horizontal="center" vertical="center" wrapText="1"/>
      <protection/>
    </xf>
    <xf numFmtId="0" fontId="17" fillId="0" borderId="0" xfId="74" applyFont="1" applyFill="1">
      <alignment/>
      <protection/>
    </xf>
    <xf numFmtId="0" fontId="35" fillId="0" borderId="0" xfId="75" applyFont="1" applyFill="1">
      <alignment/>
      <protection/>
    </xf>
    <xf numFmtId="0" fontId="17" fillId="0" borderId="0" xfId="75" applyFont="1" applyFill="1">
      <alignment/>
      <protection/>
    </xf>
    <xf numFmtId="0" fontId="17" fillId="0" borderId="0" xfId="82" applyFont="1" applyFill="1">
      <alignment/>
      <protection/>
    </xf>
    <xf numFmtId="174" fontId="26" fillId="40" borderId="0" xfId="83" applyNumberFormat="1" applyFont="1" applyFill="1" applyAlignment="1" applyProtection="1">
      <alignment horizontal="left"/>
      <protection/>
    </xf>
    <xf numFmtId="0" fontId="14" fillId="40" borderId="0" xfId="83" applyFont="1" applyFill="1">
      <alignment/>
      <protection/>
    </xf>
    <xf numFmtId="0" fontId="26" fillId="0" borderId="0" xfId="77" applyFont="1">
      <alignment/>
      <protection/>
    </xf>
    <xf numFmtId="0" fontId="14" fillId="0" borderId="0" xfId="77" applyFont="1">
      <alignment/>
      <protection/>
    </xf>
    <xf numFmtId="0" fontId="0" fillId="0" borderId="0" xfId="77">
      <alignment/>
      <protection/>
    </xf>
    <xf numFmtId="0" fontId="0" fillId="3" borderId="0" xfId="77" applyFill="1">
      <alignment/>
      <protection/>
    </xf>
    <xf numFmtId="0" fontId="85" fillId="39" borderId="3" xfId="74" applyFont="1" applyFill="1" applyBorder="1" applyAlignment="1">
      <alignment horizontal="center" vertical="center" wrapText="1"/>
      <protection/>
    </xf>
    <xf numFmtId="1" fontId="85" fillId="39" borderId="3" xfId="74" applyNumberFormat="1" applyFont="1" applyFill="1" applyBorder="1" applyAlignment="1">
      <alignment horizontal="center" vertical="center" wrapText="1"/>
      <protection/>
    </xf>
    <xf numFmtId="0" fontId="86" fillId="0" borderId="8" xfId="74" applyFont="1" applyFill="1" applyBorder="1" applyAlignment="1">
      <alignment horizontal="center" vertical="center" wrapText="1"/>
      <protection/>
    </xf>
    <xf numFmtId="0" fontId="86" fillId="0" borderId="25" xfId="74" applyFont="1" applyFill="1" applyBorder="1" applyAlignment="1">
      <alignment horizontal="center" vertical="center" wrapText="1"/>
      <protection/>
    </xf>
    <xf numFmtId="0" fontId="86" fillId="0" borderId="22" xfId="78" applyNumberFormat="1" applyFont="1" applyFill="1" applyBorder="1" applyAlignment="1" applyProtection="1">
      <alignment horizontal="center" vertical="center" wrapText="1"/>
      <protection/>
    </xf>
    <xf numFmtId="0" fontId="86" fillId="41" borderId="3" xfId="78" applyNumberFormat="1" applyFont="1" applyFill="1" applyBorder="1" applyAlignment="1" applyProtection="1">
      <alignment horizontal="center" vertical="center" wrapText="1"/>
      <protection/>
    </xf>
    <xf numFmtId="0" fontId="86" fillId="41" borderId="22" xfId="78" applyNumberFormat="1" applyFont="1" applyFill="1" applyBorder="1" applyAlignment="1" applyProtection="1">
      <alignment horizontal="center" vertical="center" wrapText="1"/>
      <protection/>
    </xf>
    <xf numFmtId="0" fontId="14" fillId="39" borderId="20" xfId="77" applyFont="1" applyFill="1" applyBorder="1">
      <alignment/>
      <protection/>
    </xf>
    <xf numFmtId="0" fontId="20" fillId="39" borderId="20" xfId="86" applyFont="1" applyFill="1" applyBorder="1" applyAlignment="1">
      <alignment horizontal="left"/>
      <protection/>
    </xf>
    <xf numFmtId="0" fontId="20" fillId="39" borderId="9" xfId="77" applyFont="1" applyFill="1" applyBorder="1" applyAlignment="1">
      <alignment horizontal="left"/>
      <protection/>
    </xf>
    <xf numFmtId="1" fontId="14" fillId="39" borderId="24" xfId="77" applyNumberFormat="1" applyFont="1" applyFill="1" applyBorder="1" applyAlignment="1">
      <alignment horizontal="center"/>
      <protection/>
    </xf>
    <xf numFmtId="0" fontId="86" fillId="0" borderId="25" xfId="77" applyFont="1" applyBorder="1">
      <alignment/>
      <protection/>
    </xf>
    <xf numFmtId="2" fontId="86" fillId="0" borderId="25" xfId="77" applyNumberFormat="1" applyFont="1" applyBorder="1" applyAlignment="1">
      <alignment horizontal="center"/>
      <protection/>
    </xf>
    <xf numFmtId="2" fontId="86" fillId="0" borderId="22" xfId="77" applyNumberFormat="1" applyFont="1" applyBorder="1" applyAlignment="1">
      <alignment horizontal="center"/>
      <protection/>
    </xf>
    <xf numFmtId="2" fontId="86" fillId="0" borderId="26" xfId="77" applyNumberFormat="1" applyFont="1" applyBorder="1" applyAlignment="1">
      <alignment horizontal="center"/>
      <protection/>
    </xf>
    <xf numFmtId="0" fontId="86" fillId="0" borderId="27" xfId="77" applyFont="1" applyBorder="1">
      <alignment/>
      <protection/>
    </xf>
    <xf numFmtId="0" fontId="86" fillId="3" borderId="27" xfId="77" applyFont="1" applyFill="1" applyBorder="1">
      <alignment/>
      <protection/>
    </xf>
    <xf numFmtId="206" fontId="20" fillId="39" borderId="20" xfId="91" applyNumberFormat="1" applyFont="1" applyFill="1" applyBorder="1" applyAlignment="1">
      <alignment horizontal="left"/>
    </xf>
    <xf numFmtId="176" fontId="20" fillId="39" borderId="9" xfId="77" applyNumberFormat="1" applyFont="1" applyFill="1" applyBorder="1" applyAlignment="1">
      <alignment horizontal="left"/>
      <protection/>
    </xf>
    <xf numFmtId="0" fontId="86" fillId="0" borderId="20" xfId="77" applyFont="1" applyBorder="1">
      <alignment/>
      <protection/>
    </xf>
    <xf numFmtId="2" fontId="86" fillId="0" borderId="20" xfId="77" applyNumberFormat="1" applyFont="1" applyBorder="1" applyAlignment="1">
      <alignment horizontal="center"/>
      <protection/>
    </xf>
    <xf numFmtId="2" fontId="86" fillId="0" borderId="9" xfId="77" applyNumberFormat="1" applyFont="1" applyBorder="1" applyAlignment="1">
      <alignment horizontal="center"/>
      <protection/>
    </xf>
    <xf numFmtId="2" fontId="86" fillId="0" borderId="0" xfId="77" applyNumberFormat="1" applyFont="1" applyBorder="1" applyAlignment="1">
      <alignment horizontal="center"/>
      <protection/>
    </xf>
    <xf numFmtId="0" fontId="86" fillId="0" borderId="24" xfId="77" applyFont="1" applyBorder="1">
      <alignment/>
      <protection/>
    </xf>
    <xf numFmtId="0" fontId="86" fillId="3" borderId="24" xfId="77" applyFont="1" applyFill="1" applyBorder="1">
      <alignment/>
      <protection/>
    </xf>
    <xf numFmtId="0" fontId="18" fillId="39" borderId="20" xfId="86" applyFont="1" applyFill="1" applyBorder="1" applyAlignment="1">
      <alignment horizontal="left"/>
      <protection/>
    </xf>
    <xf numFmtId="0" fontId="18" fillId="39" borderId="9" xfId="77" applyFont="1" applyFill="1" applyBorder="1" applyAlignment="1">
      <alignment horizontal="left" vertical="center" wrapText="1"/>
      <protection/>
    </xf>
    <xf numFmtId="0" fontId="20" fillId="39" borderId="9" xfId="86" applyFont="1" applyFill="1" applyBorder="1" applyAlignment="1">
      <alignment horizontal="left"/>
      <protection/>
    </xf>
    <xf numFmtId="206" fontId="20" fillId="39" borderId="9" xfId="91" applyNumberFormat="1" applyFont="1" applyFill="1" applyBorder="1" applyAlignment="1">
      <alignment horizontal="left"/>
    </xf>
    <xf numFmtId="0" fontId="14" fillId="39" borderId="28" xfId="77" applyFont="1" applyFill="1" applyBorder="1">
      <alignment/>
      <protection/>
    </xf>
    <xf numFmtId="206" fontId="20" fillId="39" borderId="11" xfId="91" applyNumberFormat="1" applyFont="1" applyFill="1" applyBorder="1" applyAlignment="1">
      <alignment horizontal="left"/>
    </xf>
    <xf numFmtId="176" fontId="20" fillId="39" borderId="11" xfId="77" applyNumberFormat="1" applyFont="1" applyFill="1" applyBorder="1" applyAlignment="1">
      <alignment horizontal="left"/>
      <protection/>
    </xf>
    <xf numFmtId="0" fontId="86" fillId="0" borderId="28" xfId="77" applyFont="1" applyBorder="1">
      <alignment/>
      <protection/>
    </xf>
    <xf numFmtId="2" fontId="86" fillId="0" borderId="28" xfId="77" applyNumberFormat="1" applyFont="1" applyBorder="1" applyAlignment="1">
      <alignment horizontal="center"/>
      <protection/>
    </xf>
    <xf numFmtId="2" fontId="86" fillId="0" borderId="11" xfId="77" applyNumberFormat="1" applyFont="1" applyBorder="1" applyAlignment="1">
      <alignment horizontal="center"/>
      <protection/>
    </xf>
    <xf numFmtId="2" fontId="86" fillId="0" borderId="10" xfId="77" applyNumberFormat="1" applyFont="1" applyBorder="1" applyAlignment="1">
      <alignment horizontal="center"/>
      <protection/>
    </xf>
    <xf numFmtId="0" fontId="86" fillId="0" borderId="29" xfId="77" applyFont="1" applyBorder="1">
      <alignment/>
      <protection/>
    </xf>
    <xf numFmtId="0" fontId="86" fillId="3" borderId="29" xfId="77" applyFont="1" applyFill="1" applyBorder="1">
      <alignment/>
      <protection/>
    </xf>
    <xf numFmtId="0" fontId="86" fillId="0" borderId="16" xfId="74" applyFont="1" applyFill="1" applyBorder="1" applyAlignment="1">
      <alignment horizontal="center" vertical="center" wrapText="1"/>
      <protection/>
    </xf>
    <xf numFmtId="0" fontId="86" fillId="0" borderId="3" xfId="78" applyNumberFormat="1" applyFont="1" applyFill="1" applyBorder="1" applyAlignment="1" applyProtection="1">
      <alignment horizontal="center" vertical="center" wrapText="1"/>
      <protection/>
    </xf>
    <xf numFmtId="0" fontId="14" fillId="39" borderId="25" xfId="77" applyFont="1" applyFill="1" applyBorder="1">
      <alignment/>
      <protection/>
    </xf>
    <xf numFmtId="0" fontId="86" fillId="0" borderId="22" xfId="77" applyFont="1" applyBorder="1">
      <alignment/>
      <protection/>
    </xf>
    <xf numFmtId="0" fontId="86" fillId="0" borderId="9" xfId="77" applyFont="1" applyBorder="1">
      <alignment/>
      <protection/>
    </xf>
    <xf numFmtId="0" fontId="86" fillId="0" borderId="11" xfId="77" applyFont="1" applyBorder="1">
      <alignment/>
      <protection/>
    </xf>
    <xf numFmtId="0" fontId="26" fillId="40" borderId="0" xfId="91" applyFont="1" applyFill="1" applyAlignment="1" applyProtection="1">
      <alignment horizontal="left"/>
      <protection/>
    </xf>
    <xf numFmtId="0" fontId="14" fillId="40" borderId="0" xfId="91" applyFont="1" applyFill="1" applyAlignment="1">
      <alignment/>
    </xf>
    <xf numFmtId="0" fontId="27" fillId="40" borderId="0" xfId="91" applyFont="1" applyFill="1" applyAlignment="1">
      <alignment/>
    </xf>
    <xf numFmtId="0" fontId="20" fillId="40" borderId="0" xfId="91" applyFont="1" applyFill="1" applyAlignment="1">
      <alignment/>
    </xf>
    <xf numFmtId="0" fontId="20" fillId="40" borderId="22" xfId="91" applyFont="1" applyFill="1" applyBorder="1" applyAlignment="1">
      <alignment/>
    </xf>
    <xf numFmtId="0" fontId="20" fillId="40" borderId="26" xfId="91" applyFont="1" applyFill="1" applyBorder="1" applyAlignment="1">
      <alignment/>
    </xf>
    <xf numFmtId="0" fontId="14" fillId="40" borderId="3" xfId="91" applyFont="1" applyFill="1" applyBorder="1" applyAlignment="1">
      <alignment horizontal="center"/>
    </xf>
    <xf numFmtId="0" fontId="20" fillId="40" borderId="22" xfId="91" applyFont="1" applyFill="1" applyBorder="1" applyAlignment="1">
      <alignment vertical="center"/>
    </xf>
    <xf numFmtId="0" fontId="20" fillId="40" borderId="15" xfId="91" applyFont="1" applyFill="1" applyBorder="1" applyAlignment="1">
      <alignment horizontal="center" vertical="center" wrapText="1"/>
    </xf>
    <xf numFmtId="0" fontId="20" fillId="40" borderId="30" xfId="91" applyFont="1" applyFill="1" applyBorder="1" applyAlignment="1">
      <alignment horizontal="center" vertical="center" wrapText="1"/>
    </xf>
    <xf numFmtId="0" fontId="14" fillId="40" borderId="26" xfId="91" applyFont="1" applyFill="1" applyBorder="1" applyAlignment="1">
      <alignment horizontal="center" vertical="center" wrapText="1"/>
    </xf>
    <xf numFmtId="0" fontId="20" fillId="40" borderId="0" xfId="91" applyFont="1" applyFill="1" applyAlignment="1">
      <alignment vertical="center"/>
    </xf>
    <xf numFmtId="0" fontId="26" fillId="40" borderId="9" xfId="86" applyFont="1" applyFill="1" applyBorder="1" applyAlignment="1">
      <alignment horizontal="left"/>
      <protection/>
    </xf>
    <xf numFmtId="211" fontId="20" fillId="40" borderId="20" xfId="91" applyNumberFormat="1" applyFont="1" applyFill="1" applyBorder="1" applyAlignment="1">
      <alignment horizontal="center"/>
    </xf>
    <xf numFmtId="211" fontId="20" fillId="40" borderId="9" xfId="91" applyNumberFormat="1" applyFont="1" applyFill="1" applyBorder="1" applyAlignment="1">
      <alignment horizontal="right"/>
    </xf>
    <xf numFmtId="211" fontId="14" fillId="40" borderId="9" xfId="91" applyNumberFormat="1" applyFont="1" applyFill="1" applyBorder="1" applyAlignment="1">
      <alignment horizontal="right"/>
    </xf>
    <xf numFmtId="211" fontId="14" fillId="40" borderId="20" xfId="91" applyNumberFormat="1" applyFont="1" applyFill="1" applyBorder="1" applyAlignment="1">
      <alignment horizontal="right"/>
    </xf>
    <xf numFmtId="206" fontId="20" fillId="40" borderId="20" xfId="91" applyNumberFormat="1" applyFont="1" applyFill="1" applyBorder="1" applyAlignment="1">
      <alignment horizontal="left"/>
    </xf>
    <xf numFmtId="206" fontId="14" fillId="40" borderId="20" xfId="91" applyNumberFormat="1" applyFont="1" applyFill="1" applyBorder="1" applyAlignment="1">
      <alignment horizontal="left"/>
    </xf>
    <xf numFmtId="0" fontId="20" fillId="40" borderId="9" xfId="86" applyFont="1" applyFill="1" applyBorder="1" applyAlignment="1">
      <alignment horizontal="left"/>
      <protection/>
    </xf>
    <xf numFmtId="0" fontId="18" fillId="40" borderId="9" xfId="86" applyFont="1" applyFill="1" applyBorder="1" applyAlignment="1">
      <alignment horizontal="left"/>
      <protection/>
    </xf>
    <xf numFmtId="211" fontId="18" fillId="40" borderId="9" xfId="91" applyNumberFormat="1" applyFont="1" applyFill="1" applyBorder="1" applyAlignment="1">
      <alignment horizontal="right"/>
    </xf>
    <xf numFmtId="211" fontId="18" fillId="40" borderId="20" xfId="91" applyNumberFormat="1" applyFont="1" applyFill="1" applyBorder="1" applyAlignment="1">
      <alignment horizontal="right"/>
    </xf>
    <xf numFmtId="0" fontId="18" fillId="40" borderId="0" xfId="91" applyFont="1" applyFill="1" applyAlignment="1">
      <alignment/>
    </xf>
    <xf numFmtId="211" fontId="18" fillId="40" borderId="9" xfId="95" applyNumberFormat="1" applyFont="1" applyFill="1" applyBorder="1" applyAlignment="1">
      <alignment horizontal="center"/>
    </xf>
    <xf numFmtId="211" fontId="18" fillId="40" borderId="0" xfId="95" applyNumberFormat="1" applyFont="1" applyFill="1" applyBorder="1" applyAlignment="1">
      <alignment horizontal="center"/>
    </xf>
    <xf numFmtId="0" fontId="18" fillId="40" borderId="20" xfId="80" applyFont="1" applyFill="1" applyBorder="1" applyAlignment="1">
      <alignment horizontal="left"/>
      <protection/>
    </xf>
    <xf numFmtId="0" fontId="20" fillId="40" borderId="0" xfId="90" applyFont="1" applyFill="1" applyAlignment="1">
      <alignment/>
    </xf>
    <xf numFmtId="0" fontId="20" fillId="40" borderId="0" xfId="91" applyNumberFormat="1" applyFont="1" applyFill="1" applyBorder="1" applyAlignment="1" applyProtection="1">
      <alignment/>
      <protection/>
    </xf>
    <xf numFmtId="211" fontId="20" fillId="40" borderId="11" xfId="91" applyNumberFormat="1" applyFont="1" applyFill="1" applyBorder="1" applyAlignment="1">
      <alignment horizontal="right"/>
    </xf>
    <xf numFmtId="0" fontId="20" fillId="40" borderId="26" xfId="86" applyFont="1" applyFill="1" applyBorder="1" applyAlignment="1">
      <alignment horizontal="left"/>
      <protection/>
    </xf>
    <xf numFmtId="206" fontId="20" fillId="40" borderId="26" xfId="91" applyNumberFormat="1" applyFont="1" applyFill="1" applyBorder="1" applyAlignment="1">
      <alignment horizontal="right"/>
    </xf>
    <xf numFmtId="9" fontId="20" fillId="40" borderId="26" xfId="95" applyFont="1" applyFill="1" applyBorder="1" applyAlignment="1">
      <alignment horizontal="center"/>
    </xf>
    <xf numFmtId="0" fontId="6" fillId="40" borderId="0" xfId="74" applyFill="1">
      <alignment/>
      <protection/>
    </xf>
    <xf numFmtId="0" fontId="86" fillId="40" borderId="0" xfId="86" applyFont="1" applyFill="1" applyBorder="1" applyAlignment="1">
      <alignment horizontal="left"/>
      <protection/>
    </xf>
    <xf numFmtId="0" fontId="20" fillId="40" borderId="0" xfId="86" applyFont="1" applyFill="1" applyBorder="1" applyAlignment="1">
      <alignment horizontal="left"/>
      <protection/>
    </xf>
    <xf numFmtId="206" fontId="20" fillId="40" borderId="0" xfId="91" applyNumberFormat="1" applyFont="1" applyFill="1" applyBorder="1" applyAlignment="1">
      <alignment horizontal="right"/>
    </xf>
    <xf numFmtId="9" fontId="20" fillId="40" borderId="0" xfId="95" applyFont="1" applyFill="1" applyBorder="1" applyAlignment="1">
      <alignment horizontal="center"/>
    </xf>
    <xf numFmtId="206" fontId="20" fillId="39" borderId="25" xfId="91" applyNumberFormat="1" applyFont="1" applyFill="1" applyBorder="1" applyAlignment="1">
      <alignment horizontal="left"/>
    </xf>
    <xf numFmtId="174" fontId="28" fillId="40" borderId="22" xfId="83" applyNumberFormat="1" applyFont="1" applyFill="1" applyBorder="1" applyAlignment="1" applyProtection="1">
      <alignment horizontal="left"/>
      <protection/>
    </xf>
    <xf numFmtId="174" fontId="20" fillId="40" borderId="27" xfId="83" applyNumberFormat="1" applyFont="1" applyFill="1" applyBorder="1" applyAlignment="1" applyProtection="1">
      <alignment horizontal="center"/>
      <protection/>
    </xf>
    <xf numFmtId="176" fontId="20" fillId="40" borderId="27" xfId="83" applyNumberFormat="1" applyFont="1" applyFill="1" applyBorder="1" applyAlignment="1">
      <alignment horizontal="center" wrapText="1"/>
      <protection/>
    </xf>
    <xf numFmtId="176" fontId="20" fillId="40" borderId="31" xfId="83" applyNumberFormat="1" applyFont="1" applyFill="1" applyBorder="1" applyAlignment="1">
      <alignment horizontal="center" wrapText="1"/>
      <protection/>
    </xf>
    <xf numFmtId="176" fontId="20" fillId="40" borderId="27" xfId="83" applyNumberFormat="1" applyFont="1" applyFill="1" applyBorder="1" applyAlignment="1">
      <alignment horizontal="centerContinuous" wrapText="1"/>
      <protection/>
    </xf>
    <xf numFmtId="0" fontId="8" fillId="40" borderId="0" xfId="83" applyFont="1" applyFill="1">
      <alignment/>
      <protection/>
    </xf>
    <xf numFmtId="174" fontId="28" fillId="40" borderId="11" xfId="83" applyNumberFormat="1" applyFont="1" applyFill="1" applyBorder="1" applyAlignment="1" applyProtection="1">
      <alignment horizontal="left"/>
      <protection/>
    </xf>
    <xf numFmtId="174" fontId="28" fillId="40" borderId="29" xfId="83" applyNumberFormat="1" applyFont="1" applyFill="1" applyBorder="1" applyAlignment="1" applyProtection="1">
      <alignment horizontal="left"/>
      <protection/>
    </xf>
    <xf numFmtId="1" fontId="20" fillId="40" borderId="29" xfId="83" applyNumberFormat="1" applyFont="1" applyFill="1" applyBorder="1" applyAlignment="1">
      <alignment horizontal="center"/>
      <protection/>
    </xf>
    <xf numFmtId="1" fontId="14" fillId="40" borderId="29" xfId="83" applyNumberFormat="1" applyFont="1" applyFill="1" applyBorder="1" applyAlignment="1">
      <alignment horizontal="center"/>
      <protection/>
    </xf>
    <xf numFmtId="1" fontId="14" fillId="40" borderId="32" xfId="83" applyNumberFormat="1" applyFont="1" applyFill="1" applyBorder="1" applyAlignment="1">
      <alignment horizontal="center"/>
      <protection/>
    </xf>
    <xf numFmtId="1" fontId="20" fillId="40" borderId="29" xfId="83" applyNumberFormat="1" applyFont="1" applyFill="1" applyBorder="1" applyAlignment="1">
      <alignment horizontal="centerContinuous"/>
      <protection/>
    </xf>
    <xf numFmtId="176" fontId="18" fillId="40" borderId="22" xfId="0" applyNumberFormat="1" applyFont="1" applyFill="1" applyBorder="1" applyAlignment="1">
      <alignment horizontal="left"/>
    </xf>
    <xf numFmtId="176" fontId="20" fillId="40" borderId="24" xfId="0" applyNumberFormat="1" applyFont="1" applyFill="1" applyBorder="1" applyAlignment="1" quotePrefix="1">
      <alignment horizontal="center"/>
    </xf>
    <xf numFmtId="1" fontId="20" fillId="40" borderId="24" xfId="83" applyNumberFormat="1" applyFont="1" applyFill="1" applyBorder="1" applyAlignment="1">
      <alignment horizontal="center"/>
      <protection/>
    </xf>
    <xf numFmtId="1" fontId="20" fillId="40" borderId="33" xfId="83" applyNumberFormat="1" applyFont="1" applyFill="1" applyBorder="1" applyAlignment="1">
      <alignment horizontal="center"/>
      <protection/>
    </xf>
    <xf numFmtId="1" fontId="20" fillId="40" borderId="24" xfId="83" applyNumberFormat="1" applyFont="1" applyFill="1" applyBorder="1" applyAlignment="1">
      <alignment horizontal="centerContinuous"/>
      <protection/>
    </xf>
    <xf numFmtId="176" fontId="14" fillId="40" borderId="22" xfId="0" applyNumberFormat="1" applyFont="1" applyFill="1" applyBorder="1" applyAlignment="1">
      <alignment horizontal="left"/>
    </xf>
    <xf numFmtId="1" fontId="14" fillId="40" borderId="26" xfId="0" applyNumberFormat="1" applyFont="1" applyFill="1" applyBorder="1" applyAlignment="1">
      <alignment horizontal="center"/>
    </xf>
    <xf numFmtId="180" fontId="14" fillId="40" borderId="25" xfId="83" applyNumberFormat="1" applyFont="1" applyFill="1" applyBorder="1" applyAlignment="1">
      <alignment horizontal="right"/>
      <protection/>
    </xf>
    <xf numFmtId="180" fontId="14" fillId="40" borderId="22" xfId="83" applyNumberFormat="1" applyFont="1" applyFill="1" applyBorder="1" applyAlignment="1">
      <alignment horizontal="right"/>
      <protection/>
    </xf>
    <xf numFmtId="179" fontId="14" fillId="40" borderId="34" xfId="83" applyNumberFormat="1" applyFont="1" applyFill="1" applyBorder="1" applyAlignment="1">
      <alignment horizontal="right"/>
      <protection/>
    </xf>
    <xf numFmtId="179" fontId="14" fillId="40" borderId="26" xfId="83" applyNumberFormat="1" applyFont="1" applyFill="1" applyBorder="1" applyAlignment="1" quotePrefix="1">
      <alignment horizontal="right"/>
      <protection/>
    </xf>
    <xf numFmtId="179" fontId="14" fillId="40" borderId="22" xfId="83" applyNumberFormat="1" applyFont="1" applyFill="1" applyBorder="1" applyAlignment="1">
      <alignment horizontal="right"/>
      <protection/>
    </xf>
    <xf numFmtId="179" fontId="14" fillId="40" borderId="26" xfId="83" applyNumberFormat="1" applyFont="1" applyFill="1" applyBorder="1" applyAlignment="1">
      <alignment horizontal="right"/>
      <protection/>
    </xf>
    <xf numFmtId="176" fontId="14" fillId="40" borderId="9" xfId="0" applyNumberFormat="1" applyFont="1" applyFill="1" applyBorder="1" applyAlignment="1">
      <alignment horizontal="left"/>
    </xf>
    <xf numFmtId="1" fontId="14" fillId="40" borderId="0" xfId="0" applyNumberFormat="1" applyFont="1" applyFill="1" applyBorder="1" applyAlignment="1">
      <alignment horizontal="center"/>
    </xf>
    <xf numFmtId="180" fontId="14" fillId="40" borderId="20" xfId="83" applyNumberFormat="1" applyFont="1" applyFill="1" applyBorder="1" applyAlignment="1">
      <alignment horizontal="right"/>
      <protection/>
    </xf>
    <xf numFmtId="180" fontId="14" fillId="40" borderId="9" xfId="83" applyNumberFormat="1" applyFont="1" applyFill="1" applyBorder="1" applyAlignment="1">
      <alignment horizontal="right"/>
      <protection/>
    </xf>
    <xf numFmtId="179" fontId="14" fillId="40" borderId="19" xfId="83" applyNumberFormat="1" applyFont="1" applyFill="1" applyBorder="1" applyAlignment="1">
      <alignment horizontal="right"/>
      <protection/>
    </xf>
    <xf numFmtId="179" fontId="14" fillId="40" borderId="0" xfId="83" applyNumberFormat="1" applyFont="1" applyFill="1" applyBorder="1" applyAlignment="1" quotePrefix="1">
      <alignment horizontal="right"/>
      <protection/>
    </xf>
    <xf numFmtId="179" fontId="14" fillId="40" borderId="9" xfId="83" applyNumberFormat="1" applyFont="1" applyFill="1" applyBorder="1" applyAlignment="1">
      <alignment horizontal="right"/>
      <protection/>
    </xf>
    <xf numFmtId="179" fontId="14" fillId="40" borderId="0" xfId="83" applyNumberFormat="1" applyFont="1" applyFill="1" applyBorder="1" applyAlignment="1">
      <alignment horizontal="right"/>
      <protection/>
    </xf>
    <xf numFmtId="0" fontId="8" fillId="40" borderId="0" xfId="82" applyFont="1" applyFill="1">
      <alignment/>
      <protection/>
    </xf>
    <xf numFmtId="176" fontId="26" fillId="40" borderId="9" xfId="0" applyNumberFormat="1" applyFont="1" applyFill="1" applyBorder="1" applyAlignment="1">
      <alignment horizontal="left"/>
    </xf>
    <xf numFmtId="1" fontId="26" fillId="40" borderId="0" xfId="0" applyNumberFormat="1" applyFont="1" applyFill="1" applyBorder="1" applyAlignment="1">
      <alignment horizontal="center"/>
    </xf>
    <xf numFmtId="180" fontId="26" fillId="40" borderId="20" xfId="83" applyNumberFormat="1" applyFont="1" applyFill="1" applyBorder="1" applyAlignment="1">
      <alignment horizontal="right"/>
      <protection/>
    </xf>
    <xf numFmtId="180" fontId="26" fillId="40" borderId="9" xfId="83" applyNumberFormat="1" applyFont="1" applyFill="1" applyBorder="1" applyAlignment="1">
      <alignment horizontal="right"/>
      <protection/>
    </xf>
    <xf numFmtId="179" fontId="26" fillId="40" borderId="19" xfId="83" applyNumberFormat="1" applyFont="1" applyFill="1" applyBorder="1" applyAlignment="1">
      <alignment horizontal="right"/>
      <protection/>
    </xf>
    <xf numFmtId="179" fontId="26" fillId="40" borderId="0" xfId="83" applyNumberFormat="1" applyFont="1" applyFill="1" applyBorder="1" applyAlignment="1">
      <alignment horizontal="right"/>
      <protection/>
    </xf>
    <xf numFmtId="179" fontId="26" fillId="40" borderId="9" xfId="83" applyNumberFormat="1" applyFont="1" applyFill="1" applyBorder="1" applyAlignment="1">
      <alignment horizontal="right"/>
      <protection/>
    </xf>
    <xf numFmtId="0" fontId="26" fillId="40" borderId="9" xfId="0" applyFont="1" applyFill="1" applyBorder="1" applyAlignment="1">
      <alignment horizontal="left"/>
    </xf>
    <xf numFmtId="0" fontId="26" fillId="40" borderId="9" xfId="80" applyFont="1" applyFill="1" applyBorder="1" applyAlignment="1">
      <alignment horizontal="left"/>
      <protection/>
    </xf>
    <xf numFmtId="1" fontId="26" fillId="40" borderId="0" xfId="80" applyNumberFormat="1" applyFont="1" applyFill="1" applyBorder="1" applyAlignment="1">
      <alignment horizontal="center"/>
      <protection/>
    </xf>
    <xf numFmtId="0" fontId="14" fillId="40" borderId="9" xfId="86" applyFont="1" applyFill="1" applyBorder="1" applyAlignment="1">
      <alignment horizontal="left"/>
      <protection/>
    </xf>
    <xf numFmtId="1" fontId="14" fillId="40" borderId="0" xfId="82" applyNumberFormat="1" applyFont="1" applyFill="1" applyBorder="1" applyAlignment="1">
      <alignment horizontal="center"/>
      <protection/>
    </xf>
    <xf numFmtId="179" fontId="14" fillId="40" borderId="19" xfId="83" applyNumberFormat="1" applyFont="1" applyFill="1" applyBorder="1" applyAlignment="1" quotePrefix="1">
      <alignment horizontal="right"/>
      <protection/>
    </xf>
    <xf numFmtId="0" fontId="14" fillId="40" borderId="11" xfId="86" applyFont="1" applyFill="1" applyBorder="1" applyAlignment="1">
      <alignment horizontal="left"/>
      <protection/>
    </xf>
    <xf numFmtId="1" fontId="14" fillId="40" borderId="10" xfId="82" applyNumberFormat="1" applyFont="1" applyFill="1" applyBorder="1" applyAlignment="1">
      <alignment horizontal="center"/>
      <protection/>
    </xf>
    <xf numFmtId="180" fontId="14" fillId="40" borderId="28" xfId="83" applyNumberFormat="1" applyFont="1" applyFill="1" applyBorder="1" applyAlignment="1">
      <alignment horizontal="right"/>
      <protection/>
    </xf>
    <xf numFmtId="180" fontId="14" fillId="40" borderId="11" xfId="83" applyNumberFormat="1" applyFont="1" applyFill="1" applyBorder="1" applyAlignment="1">
      <alignment horizontal="right"/>
      <protection/>
    </xf>
    <xf numFmtId="179" fontId="14" fillId="40" borderId="35" xfId="83" applyNumberFormat="1" applyFont="1" applyFill="1" applyBorder="1" applyAlignment="1">
      <alignment horizontal="right"/>
      <protection/>
    </xf>
    <xf numFmtId="179" fontId="14" fillId="40" borderId="10" xfId="83" applyNumberFormat="1" applyFont="1" applyFill="1" applyBorder="1" applyAlignment="1" quotePrefix="1">
      <alignment horizontal="right"/>
      <protection/>
    </xf>
    <xf numFmtId="179" fontId="14" fillId="40" borderId="11" xfId="83" applyNumberFormat="1" applyFont="1" applyFill="1" applyBorder="1" applyAlignment="1">
      <alignment horizontal="right"/>
      <protection/>
    </xf>
    <xf numFmtId="179" fontId="14" fillId="40" borderId="10" xfId="83" applyNumberFormat="1" applyFont="1" applyFill="1" applyBorder="1" applyAlignment="1">
      <alignment horizontal="right"/>
      <protection/>
    </xf>
    <xf numFmtId="0" fontId="14" fillId="40" borderId="0" xfId="82" applyFont="1" applyFill="1" applyBorder="1">
      <alignment/>
      <protection/>
    </xf>
    <xf numFmtId="180" fontId="14" fillId="40" borderId="0" xfId="83" applyNumberFormat="1" applyFont="1" applyFill="1" applyBorder="1" applyAlignment="1">
      <alignment horizontal="right"/>
      <protection/>
    </xf>
    <xf numFmtId="0" fontId="8" fillId="40" borderId="0" xfId="83" applyFont="1" applyFill="1" applyBorder="1">
      <alignment/>
      <protection/>
    </xf>
    <xf numFmtId="174" fontId="18" fillId="40" borderId="0" xfId="89" applyNumberFormat="1" applyFont="1" applyFill="1" applyAlignment="1" applyProtection="1">
      <alignment horizontal="left"/>
      <protection/>
    </xf>
    <xf numFmtId="0" fontId="20" fillId="40" borderId="0" xfId="84" applyFont="1" applyFill="1">
      <alignment/>
      <protection/>
    </xf>
    <xf numFmtId="0" fontId="20" fillId="40" borderId="0" xfId="84" applyNumberFormat="1" applyFont="1" applyFill="1" applyBorder="1" applyAlignment="1" applyProtection="1">
      <alignment/>
      <protection/>
    </xf>
    <xf numFmtId="0" fontId="8" fillId="40" borderId="0" xfId="84" applyNumberFormat="1" applyFont="1" applyFill="1" applyBorder="1" applyAlignment="1" applyProtection="1">
      <alignment/>
      <protection/>
    </xf>
    <xf numFmtId="0" fontId="28" fillId="40" borderId="0" xfId="84" applyFont="1" applyFill="1">
      <alignment/>
      <protection/>
    </xf>
    <xf numFmtId="0" fontId="18" fillId="40" borderId="0" xfId="84" applyNumberFormat="1" applyFont="1" applyFill="1" applyBorder="1" applyAlignment="1" applyProtection="1">
      <alignment/>
      <protection/>
    </xf>
    <xf numFmtId="181" fontId="20" fillId="40" borderId="0" xfId="84" applyNumberFormat="1" applyFont="1" applyFill="1" applyBorder="1" applyAlignment="1" applyProtection="1">
      <alignment horizontal="right"/>
      <protection/>
    </xf>
    <xf numFmtId="0" fontId="9" fillId="40" borderId="0" xfId="84" applyFont="1" applyFill="1">
      <alignment/>
      <protection/>
    </xf>
    <xf numFmtId="0" fontId="20" fillId="40" borderId="22" xfId="84" applyNumberFormat="1" applyFont="1" applyFill="1" applyBorder="1" applyAlignment="1" applyProtection="1">
      <alignment/>
      <protection/>
    </xf>
    <xf numFmtId="178" fontId="20" fillId="40" borderId="27" xfId="84" applyNumberFormat="1" applyFont="1" applyFill="1" applyBorder="1" applyAlignment="1" applyProtection="1">
      <alignment horizontal="right"/>
      <protection/>
    </xf>
    <xf numFmtId="0" fontId="18" fillId="40" borderId="36" xfId="84" applyNumberFormat="1" applyFont="1" applyFill="1" applyBorder="1" applyAlignment="1" applyProtection="1">
      <alignment horizontal="centerContinuous" vertical="center"/>
      <protection/>
    </xf>
    <xf numFmtId="0" fontId="18" fillId="40" borderId="16" xfId="84" applyNumberFormat="1" applyFont="1" applyFill="1" applyBorder="1" applyAlignment="1" applyProtection="1">
      <alignment horizontal="centerContinuous" vertical="center"/>
      <protection/>
    </xf>
    <xf numFmtId="0" fontId="18" fillId="40" borderId="8" xfId="84" applyNumberFormat="1" applyFont="1" applyFill="1" applyBorder="1" applyAlignment="1" applyProtection="1">
      <alignment horizontal="centerContinuous" vertical="center"/>
      <protection/>
    </xf>
    <xf numFmtId="0" fontId="7" fillId="40" borderId="15" xfId="84" applyNumberFormat="1" applyFont="1" applyFill="1" applyBorder="1" applyAlignment="1" applyProtection="1">
      <alignment horizontal="centerContinuous" vertical="center"/>
      <protection/>
    </xf>
    <xf numFmtId="0" fontId="20" fillId="40" borderId="11" xfId="84" applyNumberFormat="1" applyFont="1" applyFill="1" applyBorder="1" applyAlignment="1" applyProtection="1">
      <alignment/>
      <protection/>
    </xf>
    <xf numFmtId="0" fontId="20" fillId="40" borderId="11" xfId="84" applyNumberFormat="1" applyFont="1" applyFill="1" applyBorder="1" applyAlignment="1" applyProtection="1">
      <alignment horizontal="center" textRotation="90"/>
      <protection/>
    </xf>
    <xf numFmtId="176" fontId="20" fillId="40" borderId="29" xfId="84" applyNumberFormat="1" applyFont="1" applyFill="1" applyBorder="1" applyAlignment="1" applyProtection="1">
      <alignment horizontal="center" textRotation="90" wrapText="1"/>
      <protection/>
    </xf>
    <xf numFmtId="176" fontId="20" fillId="40" borderId="36" xfId="84" applyNumberFormat="1" applyFont="1" applyFill="1" applyBorder="1" applyAlignment="1" applyProtection="1">
      <alignment horizontal="center" textRotation="90" wrapText="1"/>
      <protection/>
    </xf>
    <xf numFmtId="176" fontId="20" fillId="40" borderId="3" xfId="84" applyNumberFormat="1" applyFont="1" applyFill="1" applyBorder="1" applyAlignment="1" applyProtection="1">
      <alignment horizontal="center" textRotation="90" wrapText="1"/>
      <protection/>
    </xf>
    <xf numFmtId="176" fontId="20" fillId="40" borderId="16" xfId="84" applyNumberFormat="1" applyFont="1" applyFill="1" applyBorder="1" applyAlignment="1" applyProtection="1">
      <alignment horizontal="center" textRotation="90" wrapText="1"/>
      <protection/>
    </xf>
    <xf numFmtId="176" fontId="20" fillId="40" borderId="37" xfId="84" applyNumberFormat="1" applyFont="1" applyFill="1" applyBorder="1" applyAlignment="1" applyProtection="1">
      <alignment horizontal="center" textRotation="90" wrapText="1"/>
      <protection/>
    </xf>
    <xf numFmtId="176" fontId="8" fillId="40" borderId="3" xfId="84" applyNumberFormat="1" applyFont="1" applyFill="1" applyBorder="1" applyAlignment="1" applyProtection="1">
      <alignment horizontal="center" textRotation="90" wrapText="1"/>
      <protection/>
    </xf>
    <xf numFmtId="176" fontId="18" fillId="40" borderId="22" xfId="84" applyNumberFormat="1" applyFont="1" applyFill="1" applyBorder="1" applyAlignment="1">
      <alignment horizontal="left"/>
      <protection/>
    </xf>
    <xf numFmtId="176" fontId="20" fillId="40" borderId="22" xfId="84" applyNumberFormat="1" applyFont="1" applyFill="1" applyBorder="1" applyAlignment="1" quotePrefix="1">
      <alignment horizontal="center"/>
      <protection/>
    </xf>
    <xf numFmtId="178" fontId="20" fillId="40" borderId="31" xfId="84" applyNumberFormat="1" applyFont="1" applyFill="1" applyBorder="1" applyAlignment="1" applyProtection="1">
      <alignment horizontal="right"/>
      <protection/>
    </xf>
    <xf numFmtId="178" fontId="20" fillId="40" borderId="31" xfId="84" applyNumberFormat="1" applyFont="1" applyFill="1" applyBorder="1" applyAlignment="1" applyProtection="1">
      <alignment horizontal="center"/>
      <protection/>
    </xf>
    <xf numFmtId="178" fontId="20" fillId="40" borderId="22" xfId="84" applyNumberFormat="1" applyFont="1" applyFill="1" applyBorder="1" applyAlignment="1" applyProtection="1">
      <alignment horizontal="center"/>
      <protection/>
    </xf>
    <xf numFmtId="178" fontId="20" fillId="40" borderId="3" xfId="84" applyNumberFormat="1" applyFont="1" applyFill="1" applyBorder="1" applyAlignment="1" applyProtection="1">
      <alignment horizontal="center"/>
      <protection/>
    </xf>
    <xf numFmtId="178" fontId="20" fillId="40" borderId="27" xfId="84" applyNumberFormat="1" applyFont="1" applyFill="1" applyBorder="1" applyAlignment="1" applyProtection="1">
      <alignment horizontal="center"/>
      <protection/>
    </xf>
    <xf numFmtId="178" fontId="20" fillId="40" borderId="22" xfId="84" applyNumberFormat="1" applyFont="1" applyFill="1" applyBorder="1" applyAlignment="1" applyProtection="1" quotePrefix="1">
      <alignment horizontal="center"/>
      <protection/>
    </xf>
    <xf numFmtId="178" fontId="20" fillId="40" borderId="27" xfId="84" applyNumberFormat="1" applyFont="1" applyFill="1" applyBorder="1" applyAlignment="1" applyProtection="1" quotePrefix="1">
      <alignment horizontal="center"/>
      <protection/>
    </xf>
    <xf numFmtId="178" fontId="20" fillId="40" borderId="31" xfId="84" applyNumberFormat="1" applyFont="1" applyFill="1" applyBorder="1" applyAlignment="1" applyProtection="1" quotePrefix="1">
      <alignment horizontal="center"/>
      <protection/>
    </xf>
    <xf numFmtId="176" fontId="20" fillId="40" borderId="22" xfId="0" applyNumberFormat="1" applyFont="1" applyFill="1" applyBorder="1" applyAlignment="1">
      <alignment horizontal="left"/>
    </xf>
    <xf numFmtId="1" fontId="20" fillId="40" borderId="22" xfId="0" applyNumberFormat="1" applyFont="1" applyFill="1" applyBorder="1" applyAlignment="1">
      <alignment horizontal="center"/>
    </xf>
    <xf numFmtId="181" fontId="20" fillId="40" borderId="34" xfId="84" applyNumberFormat="1" applyFont="1" applyFill="1" applyBorder="1" applyAlignment="1" applyProtection="1">
      <alignment horizontal="right"/>
      <protection/>
    </xf>
    <xf numFmtId="181" fontId="20" fillId="40" borderId="31" xfId="84" applyNumberFormat="1" applyFont="1" applyFill="1" applyBorder="1" applyAlignment="1" applyProtection="1">
      <alignment horizontal="right"/>
      <protection/>
    </xf>
    <xf numFmtId="176" fontId="20" fillId="40" borderId="9" xfId="0" applyNumberFormat="1" applyFont="1" applyFill="1" applyBorder="1" applyAlignment="1">
      <alignment horizontal="left"/>
    </xf>
    <xf numFmtId="1" fontId="20" fillId="40" borderId="9" xfId="0" applyNumberFormat="1" applyFont="1" applyFill="1" applyBorder="1" applyAlignment="1">
      <alignment horizontal="center"/>
    </xf>
    <xf numFmtId="181" fontId="20" fillId="40" borderId="19" xfId="84" applyNumberFormat="1" applyFont="1" applyFill="1" applyBorder="1" applyAlignment="1" applyProtection="1">
      <alignment horizontal="right"/>
      <protection/>
    </xf>
    <xf numFmtId="181" fontId="20" fillId="40" borderId="33" xfId="84" applyNumberFormat="1" applyFont="1" applyFill="1" applyBorder="1" applyAlignment="1" applyProtection="1">
      <alignment horizontal="right"/>
      <protection/>
    </xf>
    <xf numFmtId="176" fontId="20" fillId="40" borderId="9" xfId="84" applyNumberFormat="1" applyFont="1" applyFill="1" applyBorder="1" applyAlignment="1">
      <alignment horizontal="left"/>
      <protection/>
    </xf>
    <xf numFmtId="1" fontId="20" fillId="40" borderId="9" xfId="84" applyNumberFormat="1" applyFont="1" applyFill="1" applyBorder="1" applyAlignment="1">
      <alignment horizontal="center"/>
      <protection/>
    </xf>
    <xf numFmtId="181" fontId="14" fillId="40" borderId="19" xfId="84" applyNumberFormat="1" applyFont="1" applyFill="1" applyBorder="1" applyAlignment="1" applyProtection="1">
      <alignment horizontal="right"/>
      <protection/>
    </xf>
    <xf numFmtId="181" fontId="14" fillId="40" borderId="33" xfId="84" applyNumberFormat="1" applyFont="1" applyFill="1" applyBorder="1" applyAlignment="1" applyProtection="1">
      <alignment horizontal="right"/>
      <protection/>
    </xf>
    <xf numFmtId="0" fontId="9" fillId="40" borderId="0" xfId="84" applyNumberFormat="1" applyFont="1" applyFill="1" applyBorder="1" applyAlignment="1" applyProtection="1">
      <alignment/>
      <protection/>
    </xf>
    <xf numFmtId="174" fontId="8" fillId="40" borderId="0" xfId="88" applyNumberFormat="1" applyFont="1" applyFill="1" applyAlignment="1">
      <alignment/>
    </xf>
    <xf numFmtId="176" fontId="18" fillId="40" borderId="9" xfId="84" applyNumberFormat="1" applyFont="1" applyFill="1" applyBorder="1" applyAlignment="1">
      <alignment horizontal="left"/>
      <protection/>
    </xf>
    <xf numFmtId="1" fontId="18" fillId="40" borderId="9" xfId="84" applyNumberFormat="1" applyFont="1" applyFill="1" applyBorder="1" applyAlignment="1">
      <alignment horizontal="center"/>
      <protection/>
    </xf>
    <xf numFmtId="181" fontId="18" fillId="40" borderId="19" xfId="84" applyNumberFormat="1" applyFont="1" applyFill="1" applyBorder="1" applyAlignment="1" applyProtection="1">
      <alignment horizontal="right"/>
      <protection/>
    </xf>
    <xf numFmtId="181" fontId="18" fillId="40" borderId="0" xfId="84" applyNumberFormat="1" applyFont="1" applyFill="1" applyBorder="1" applyAlignment="1" applyProtection="1">
      <alignment horizontal="right"/>
      <protection/>
    </xf>
    <xf numFmtId="181" fontId="18" fillId="40" borderId="33" xfId="84" applyNumberFormat="1" applyFont="1" applyFill="1" applyBorder="1" applyAlignment="1" applyProtection="1">
      <alignment horizontal="right"/>
      <protection/>
    </xf>
    <xf numFmtId="1" fontId="26" fillId="40" borderId="9" xfId="0" applyNumberFormat="1" applyFont="1" applyFill="1" applyBorder="1" applyAlignment="1">
      <alignment horizontal="center"/>
    </xf>
    <xf numFmtId="1" fontId="20" fillId="40" borderId="9" xfId="87" applyNumberFormat="1" applyFont="1" applyFill="1" applyBorder="1" applyAlignment="1">
      <alignment horizontal="center"/>
      <protection/>
    </xf>
    <xf numFmtId="183" fontId="20" fillId="40" borderId="19" xfId="87" applyNumberFormat="1" applyFont="1" applyFill="1" applyBorder="1" applyAlignment="1">
      <alignment horizontal="right"/>
      <protection/>
    </xf>
    <xf numFmtId="1" fontId="18" fillId="40" borderId="9" xfId="80" applyNumberFormat="1" applyFont="1" applyFill="1" applyBorder="1" applyAlignment="1">
      <alignment horizontal="center"/>
      <protection/>
    </xf>
    <xf numFmtId="1" fontId="20" fillId="40" borderId="9" xfId="80" applyNumberFormat="1" applyFont="1" applyFill="1" applyBorder="1" applyAlignment="1">
      <alignment horizontal="center"/>
      <protection/>
    </xf>
    <xf numFmtId="0" fontId="20" fillId="40" borderId="9" xfId="82" applyFont="1" applyFill="1" applyBorder="1">
      <alignment/>
      <protection/>
    </xf>
    <xf numFmtId="1" fontId="20" fillId="40" borderId="9" xfId="82" applyNumberFormat="1" applyFont="1" applyFill="1" applyBorder="1" applyAlignment="1">
      <alignment horizontal="center"/>
      <protection/>
    </xf>
    <xf numFmtId="0" fontId="20" fillId="40" borderId="11" xfId="82" applyFont="1" applyFill="1" applyBorder="1">
      <alignment/>
      <protection/>
    </xf>
    <xf numFmtId="1" fontId="20" fillId="40" borderId="11" xfId="82" applyNumberFormat="1" applyFont="1" applyFill="1" applyBorder="1" applyAlignment="1">
      <alignment horizontal="center"/>
      <protection/>
    </xf>
    <xf numFmtId="181" fontId="20" fillId="40" borderId="35" xfId="84" applyNumberFormat="1" applyFont="1" applyFill="1" applyBorder="1" applyAlignment="1" applyProtection="1">
      <alignment horizontal="right"/>
      <protection/>
    </xf>
    <xf numFmtId="181" fontId="20" fillId="40" borderId="32" xfId="84" applyNumberFormat="1" applyFont="1" applyFill="1" applyBorder="1" applyAlignment="1" applyProtection="1">
      <alignment horizontal="right"/>
      <protection/>
    </xf>
    <xf numFmtId="0" fontId="20" fillId="40" borderId="0" xfId="82" applyFont="1" applyFill="1" applyBorder="1">
      <alignment/>
      <protection/>
    </xf>
    <xf numFmtId="181" fontId="8" fillId="40" borderId="0" xfId="84" applyNumberFormat="1" applyFont="1" applyFill="1" applyBorder="1" applyAlignment="1" applyProtection="1">
      <alignment horizontal="right"/>
      <protection/>
    </xf>
    <xf numFmtId="0" fontId="8" fillId="40" borderId="0" xfId="82" applyFont="1" applyFill="1" applyBorder="1">
      <alignment/>
      <protection/>
    </xf>
    <xf numFmtId="0" fontId="26" fillId="40" borderId="0" xfId="74" applyFont="1" applyFill="1">
      <alignment/>
      <protection/>
    </xf>
    <xf numFmtId="0" fontId="14" fillId="40" borderId="0" xfId="74" applyFont="1" applyFill="1" applyAlignment="1" applyProtection="1">
      <alignment horizontal="left"/>
      <protection/>
    </xf>
    <xf numFmtId="0" fontId="14" fillId="40" borderId="0" xfId="74" applyFont="1" applyFill="1">
      <alignment/>
      <protection/>
    </xf>
    <xf numFmtId="0" fontId="17" fillId="40" borderId="0" xfId="74" applyFont="1" applyFill="1">
      <alignment/>
      <protection/>
    </xf>
    <xf numFmtId="0" fontId="20" fillId="40" borderId="0" xfId="74" applyFont="1" applyFill="1">
      <alignment/>
      <protection/>
    </xf>
    <xf numFmtId="0" fontId="8" fillId="40" borderId="0" xfId="74" applyFont="1" applyFill="1">
      <alignment/>
      <protection/>
    </xf>
    <xf numFmtId="0" fontId="20" fillId="40" borderId="0" xfId="74" applyFont="1" applyFill="1" applyAlignment="1" applyProtection="1">
      <alignment horizontal="left"/>
      <protection/>
    </xf>
    <xf numFmtId="0" fontId="20" fillId="40" borderId="25" xfId="74" applyFont="1" applyFill="1" applyBorder="1" applyAlignment="1" applyProtection="1">
      <alignment horizontal="left"/>
      <protection/>
    </xf>
    <xf numFmtId="0" fontId="20" fillId="40" borderId="22" xfId="74" applyFont="1" applyFill="1" applyBorder="1" applyAlignment="1" applyProtection="1">
      <alignment horizontal="left"/>
      <protection/>
    </xf>
    <xf numFmtId="0" fontId="20" fillId="40" borderId="20" xfId="74" applyFont="1" applyFill="1" applyBorder="1" applyAlignment="1" applyProtection="1">
      <alignment horizontal="left"/>
      <protection/>
    </xf>
    <xf numFmtId="0" fontId="20" fillId="40" borderId="9" xfId="74" applyFont="1" applyFill="1" applyBorder="1" applyAlignment="1" applyProtection="1">
      <alignment horizontal="left"/>
      <protection/>
    </xf>
    <xf numFmtId="0" fontId="20" fillId="40" borderId="8" xfId="74" applyFont="1" applyFill="1" applyBorder="1" applyAlignment="1">
      <alignment horizontal="centerContinuous" wrapText="1"/>
      <protection/>
    </xf>
    <xf numFmtId="0" fontId="20" fillId="40" borderId="15" xfId="74" applyFont="1" applyFill="1" applyBorder="1" applyAlignment="1">
      <alignment horizontal="centerContinuous" wrapText="1"/>
      <protection/>
    </xf>
    <xf numFmtId="0" fontId="8" fillId="40" borderId="0" xfId="74" applyFont="1" applyFill="1" applyAlignment="1">
      <alignment horizontal="center" wrapText="1"/>
      <protection/>
    </xf>
    <xf numFmtId="0" fontId="20" fillId="40" borderId="28" xfId="74" applyFont="1" applyFill="1" applyBorder="1">
      <alignment/>
      <protection/>
    </xf>
    <xf numFmtId="0" fontId="20" fillId="40" borderId="11" xfId="74" applyFont="1" applyFill="1" applyBorder="1" applyAlignment="1">
      <alignment horizontal="center" textRotation="90"/>
      <protection/>
    </xf>
    <xf numFmtId="0" fontId="20" fillId="40" borderId="15" xfId="74" applyFont="1" applyFill="1" applyBorder="1" applyAlignment="1">
      <alignment horizontal="center" textRotation="90" wrapText="1"/>
      <protection/>
    </xf>
    <xf numFmtId="0" fontId="20" fillId="40" borderId="3" xfId="74" applyFont="1" applyFill="1" applyBorder="1" applyAlignment="1">
      <alignment horizontal="center" textRotation="90" wrapText="1"/>
      <protection/>
    </xf>
    <xf numFmtId="0" fontId="18" fillId="40" borderId="20" xfId="85" applyFont="1" applyFill="1" applyBorder="1">
      <alignment/>
      <protection/>
    </xf>
    <xf numFmtId="0" fontId="20" fillId="40" borderId="3" xfId="85" applyFont="1" applyFill="1" applyBorder="1" applyAlignment="1" quotePrefix="1">
      <alignment horizontal="center"/>
      <protection/>
    </xf>
    <xf numFmtId="0" fontId="20" fillId="40" borderId="15" xfId="85" applyFont="1" applyFill="1" applyBorder="1" applyAlignment="1" quotePrefix="1">
      <alignment horizontal="center"/>
      <protection/>
    </xf>
    <xf numFmtId="0" fontId="8" fillId="40" borderId="0" xfId="74" applyFont="1" applyFill="1" applyBorder="1">
      <alignment/>
      <protection/>
    </xf>
    <xf numFmtId="176" fontId="20" fillId="40" borderId="20" xfId="74" applyNumberFormat="1" applyFont="1" applyFill="1" applyBorder="1" applyAlignment="1">
      <alignment horizontal="left"/>
      <protection/>
    </xf>
    <xf numFmtId="216" fontId="20" fillId="40" borderId="24" xfId="74" applyNumberFormat="1" applyFont="1" applyFill="1" applyBorder="1" applyAlignment="1" applyProtection="1">
      <alignment horizontal="right"/>
      <protection/>
    </xf>
    <xf numFmtId="216" fontId="20" fillId="40" borderId="9" xfId="74" applyNumberFormat="1" applyFont="1" applyFill="1" applyBorder="1" applyAlignment="1" applyProtection="1">
      <alignment horizontal="right"/>
      <protection/>
    </xf>
    <xf numFmtId="181" fontId="8" fillId="40" borderId="0" xfId="84" applyNumberFormat="1" applyFont="1" applyFill="1" applyBorder="1" applyAlignment="1" applyProtection="1">
      <alignment horizontal="center"/>
      <protection/>
    </xf>
    <xf numFmtId="1" fontId="20" fillId="40" borderId="9" xfId="74" applyNumberFormat="1" applyFont="1" applyFill="1" applyBorder="1" applyAlignment="1">
      <alignment horizontal="center"/>
      <protection/>
    </xf>
    <xf numFmtId="216" fontId="20" fillId="40" borderId="24" xfId="74" applyNumberFormat="1" applyFont="1" applyFill="1" applyBorder="1" applyAlignment="1">
      <alignment horizontal="right"/>
      <protection/>
    </xf>
    <xf numFmtId="216" fontId="20" fillId="40" borderId="9" xfId="74" applyNumberFormat="1" applyFont="1" applyFill="1" applyBorder="1" applyAlignment="1">
      <alignment horizontal="right"/>
      <protection/>
    </xf>
    <xf numFmtId="0" fontId="8" fillId="40" borderId="0" xfId="74" applyFont="1" applyFill="1" applyBorder="1" applyAlignment="1">
      <alignment horizontal="right"/>
      <protection/>
    </xf>
    <xf numFmtId="0" fontId="18" fillId="40" borderId="20" xfId="74" applyFont="1" applyFill="1" applyBorder="1" applyAlignment="1">
      <alignment horizontal="left"/>
      <protection/>
    </xf>
    <xf numFmtId="1" fontId="18" fillId="40" borderId="9" xfId="74" applyNumberFormat="1" applyFont="1" applyFill="1" applyBorder="1" applyAlignment="1">
      <alignment horizontal="center"/>
      <protection/>
    </xf>
    <xf numFmtId="216" fontId="18" fillId="40" borderId="24" xfId="74" applyNumberFormat="1" applyFont="1" applyFill="1" applyBorder="1" applyAlignment="1" applyProtection="1">
      <alignment horizontal="right"/>
      <protection/>
    </xf>
    <xf numFmtId="216" fontId="18" fillId="40" borderId="9" xfId="74" applyNumberFormat="1" applyFont="1" applyFill="1" applyBorder="1" applyAlignment="1" applyProtection="1">
      <alignment horizontal="right"/>
      <protection/>
    </xf>
    <xf numFmtId="216" fontId="7" fillId="40" borderId="0" xfId="74" applyNumberFormat="1" applyFont="1" applyFill="1" applyBorder="1" applyAlignment="1" applyProtection="1">
      <alignment horizontal="right"/>
      <protection/>
    </xf>
    <xf numFmtId="0" fontId="7" fillId="40" borderId="0" xfId="74" applyFont="1" applyFill="1" applyBorder="1">
      <alignment/>
      <protection/>
    </xf>
    <xf numFmtId="0" fontId="20" fillId="40" borderId="24" xfId="74" applyFont="1" applyFill="1" applyBorder="1" applyAlignment="1">
      <alignment horizontal="right"/>
      <protection/>
    </xf>
    <xf numFmtId="0" fontId="20" fillId="40" borderId="9" xfId="74" applyFont="1" applyFill="1" applyBorder="1" applyAlignment="1">
      <alignment horizontal="right"/>
      <protection/>
    </xf>
    <xf numFmtId="216" fontId="14" fillId="40" borderId="24" xfId="74" applyNumberFormat="1" applyFont="1" applyFill="1" applyBorder="1" applyAlignment="1" applyProtection="1">
      <alignment horizontal="right"/>
      <protection/>
    </xf>
    <xf numFmtId="176" fontId="20" fillId="40" borderId="0" xfId="74" applyNumberFormat="1" applyFont="1" applyFill="1" applyBorder="1" applyAlignment="1">
      <alignment horizontal="left"/>
      <protection/>
    </xf>
    <xf numFmtId="216" fontId="20" fillId="40" borderId="0" xfId="74" applyNumberFormat="1" applyFont="1" applyFill="1" applyBorder="1" applyAlignment="1" applyProtection="1">
      <alignment horizontal="right"/>
      <protection/>
    </xf>
    <xf numFmtId="216" fontId="8" fillId="40" borderId="0" xfId="74" applyNumberFormat="1" applyFont="1" applyFill="1" applyBorder="1" applyAlignment="1" applyProtection="1">
      <alignment horizontal="right"/>
      <protection/>
    </xf>
    <xf numFmtId="0" fontId="8" fillId="40" borderId="0" xfId="74" applyNumberFormat="1" applyFont="1" applyFill="1" applyBorder="1" applyAlignment="1">
      <alignment horizontal="left" vertical="center" wrapText="1"/>
      <protection/>
    </xf>
    <xf numFmtId="0" fontId="18" fillId="40" borderId="0" xfId="85" applyFont="1" applyFill="1" applyAlignment="1" applyProtection="1">
      <alignment horizontal="left"/>
      <protection/>
    </xf>
    <xf numFmtId="0" fontId="20" fillId="40" borderId="0" xfId="85" applyFont="1" applyFill="1">
      <alignment/>
      <protection/>
    </xf>
    <xf numFmtId="0" fontId="20" fillId="40" borderId="0" xfId="85" applyFont="1" applyFill="1" applyAlignment="1" applyProtection="1">
      <alignment horizontal="left"/>
      <protection/>
    </xf>
    <xf numFmtId="0" fontId="31" fillId="40" borderId="0" xfId="85" applyFont="1" applyFill="1">
      <alignment/>
      <protection/>
    </xf>
    <xf numFmtId="0" fontId="27" fillId="40" borderId="0" xfId="75" applyFont="1" applyFill="1">
      <alignment/>
      <protection/>
    </xf>
    <xf numFmtId="0" fontId="8" fillId="40" borderId="0" xfId="85" applyFont="1" applyFill="1">
      <alignment/>
      <protection/>
    </xf>
    <xf numFmtId="0" fontId="20" fillId="40" borderId="0" xfId="75" applyFont="1" applyFill="1">
      <alignment/>
      <protection/>
    </xf>
    <xf numFmtId="0" fontId="20" fillId="40" borderId="10" xfId="85" applyFont="1" applyFill="1" applyBorder="1">
      <alignment/>
      <protection/>
    </xf>
    <xf numFmtId="0" fontId="20" fillId="40" borderId="0" xfId="85" applyFont="1" applyFill="1" applyBorder="1">
      <alignment/>
      <protection/>
    </xf>
    <xf numFmtId="0" fontId="20" fillId="40" borderId="25" xfId="85" applyFont="1" applyFill="1" applyBorder="1">
      <alignment/>
      <protection/>
    </xf>
    <xf numFmtId="0" fontId="20" fillId="40" borderId="22" xfId="85" applyFont="1" applyFill="1" applyBorder="1">
      <alignment/>
      <protection/>
    </xf>
    <xf numFmtId="0" fontId="20" fillId="40" borderId="8" xfId="85" applyFont="1" applyFill="1" applyBorder="1" applyAlignment="1">
      <alignment horizontal="centerContinuous" vertical="center" wrapText="1"/>
      <protection/>
    </xf>
    <xf numFmtId="0" fontId="20" fillId="40" borderId="15" xfId="85" applyFont="1" applyFill="1" applyBorder="1" applyAlignment="1">
      <alignment horizontal="centerContinuous" vertical="center" wrapText="1"/>
      <protection/>
    </xf>
    <xf numFmtId="0" fontId="20" fillId="40" borderId="20" xfId="85" applyFont="1" applyFill="1" applyBorder="1">
      <alignment/>
      <protection/>
    </xf>
    <xf numFmtId="0" fontId="20" fillId="40" borderId="9" xfId="85" applyFont="1" applyFill="1" applyBorder="1">
      <alignment/>
      <protection/>
    </xf>
    <xf numFmtId="0" fontId="20" fillId="40" borderId="28" xfId="85" applyFont="1" applyFill="1" applyBorder="1">
      <alignment/>
      <protection/>
    </xf>
    <xf numFmtId="0" fontId="20" fillId="40" borderId="29" xfId="85" applyFont="1" applyFill="1" applyBorder="1" applyAlignment="1">
      <alignment horizontal="center" textRotation="90" wrapText="1"/>
      <protection/>
    </xf>
    <xf numFmtId="0" fontId="20" fillId="40" borderId="11" xfId="85" applyFont="1" applyFill="1" applyBorder="1" applyAlignment="1">
      <alignment horizontal="center" textRotation="90" wrapText="1"/>
      <protection/>
    </xf>
    <xf numFmtId="0" fontId="20" fillId="40" borderId="35" xfId="85" applyFont="1" applyFill="1" applyBorder="1" applyAlignment="1">
      <alignment horizontal="center" textRotation="90" wrapText="1"/>
      <protection/>
    </xf>
    <xf numFmtId="0" fontId="20" fillId="40" borderId="3" xfId="85" applyFont="1" applyFill="1" applyBorder="1" applyAlignment="1">
      <alignment horizontal="center" textRotation="90" wrapText="1"/>
      <protection/>
    </xf>
    <xf numFmtId="0" fontId="18" fillId="40" borderId="22" xfId="85" applyFont="1" applyFill="1" applyBorder="1">
      <alignment/>
      <protection/>
    </xf>
    <xf numFmtId="0" fontId="20" fillId="40" borderId="22" xfId="85" applyFont="1" applyFill="1" applyBorder="1" applyAlignment="1" quotePrefix="1">
      <alignment horizontal="center"/>
      <protection/>
    </xf>
    <xf numFmtId="192" fontId="20" fillId="40" borderId="3" xfId="85" applyNumberFormat="1" applyFont="1" applyFill="1" applyBorder="1" applyAlignment="1" quotePrefix="1">
      <alignment horizontal="right"/>
      <protection/>
    </xf>
    <xf numFmtId="0" fontId="20" fillId="40" borderId="22" xfId="85" applyFont="1" applyFill="1" applyBorder="1" applyAlignment="1">
      <alignment horizontal="left"/>
      <protection/>
    </xf>
    <xf numFmtId="0" fontId="20" fillId="40" borderId="27" xfId="85" applyFont="1" applyFill="1" applyBorder="1" applyAlignment="1">
      <alignment horizontal="center"/>
      <protection/>
    </xf>
    <xf numFmtId="0" fontId="20" fillId="40" borderId="9" xfId="85" applyFont="1" applyFill="1" applyBorder="1" applyAlignment="1">
      <alignment horizontal="left"/>
      <protection/>
    </xf>
    <xf numFmtId="0" fontId="20" fillId="40" borderId="24" xfId="85" applyFont="1" applyFill="1" applyBorder="1" applyAlignment="1">
      <alignment horizontal="center"/>
      <protection/>
    </xf>
    <xf numFmtId="192" fontId="20" fillId="40" borderId="9" xfId="85" applyNumberFormat="1" applyFont="1" applyFill="1" applyBorder="1" applyAlignment="1">
      <alignment horizontal="right"/>
      <protection/>
    </xf>
    <xf numFmtId="192" fontId="20" fillId="40" borderId="24" xfId="85" applyNumberFormat="1" applyFont="1" applyFill="1" applyBorder="1" applyAlignment="1">
      <alignment horizontal="right"/>
      <protection/>
    </xf>
    <xf numFmtId="192" fontId="20" fillId="40" borderId="33" xfId="85" applyNumberFormat="1" applyFont="1" applyFill="1" applyBorder="1" applyAlignment="1">
      <alignment horizontal="right"/>
      <protection/>
    </xf>
    <xf numFmtId="192" fontId="20" fillId="40" borderId="19" xfId="85" applyNumberFormat="1" applyFont="1" applyFill="1" applyBorder="1" applyAlignment="1">
      <alignment horizontal="right"/>
      <protection/>
    </xf>
    <xf numFmtId="192" fontId="20" fillId="40" borderId="0" xfId="85" applyNumberFormat="1" applyFont="1" applyFill="1" applyBorder="1" applyAlignment="1">
      <alignment horizontal="right"/>
      <protection/>
    </xf>
    <xf numFmtId="0" fontId="18" fillId="40" borderId="9" xfId="75" applyFont="1" applyFill="1" applyBorder="1" applyAlignment="1">
      <alignment horizontal="left"/>
      <protection/>
    </xf>
    <xf numFmtId="0" fontId="18" fillId="40" borderId="9" xfId="75" applyFont="1" applyFill="1" applyBorder="1" applyAlignment="1">
      <alignment horizontal="center"/>
      <protection/>
    </xf>
    <xf numFmtId="192" fontId="18" fillId="40" borderId="20" xfId="85" applyNumberFormat="1" applyFont="1" applyFill="1" applyBorder="1" applyAlignment="1">
      <alignment horizontal="right"/>
      <protection/>
    </xf>
    <xf numFmtId="192" fontId="18" fillId="40" borderId="19" xfId="85" applyNumberFormat="1" applyFont="1" applyFill="1" applyBorder="1" applyAlignment="1">
      <alignment horizontal="right"/>
      <protection/>
    </xf>
    <xf numFmtId="192" fontId="18" fillId="40" borderId="0" xfId="85" applyNumberFormat="1" applyFont="1" applyFill="1" applyBorder="1" applyAlignment="1">
      <alignment horizontal="right"/>
      <protection/>
    </xf>
    <xf numFmtId="192" fontId="18" fillId="40" borderId="9" xfId="85" applyNumberFormat="1" applyFont="1" applyFill="1" applyBorder="1" applyAlignment="1">
      <alignment horizontal="right"/>
      <protection/>
    </xf>
    <xf numFmtId="192" fontId="18" fillId="40" borderId="23" xfId="85" applyNumberFormat="1" applyFont="1" applyFill="1" applyBorder="1" applyAlignment="1">
      <alignment horizontal="right"/>
      <protection/>
    </xf>
    <xf numFmtId="192" fontId="18" fillId="40" borderId="24" xfId="85" applyNumberFormat="1" applyFont="1" applyFill="1" applyBorder="1" applyAlignment="1">
      <alignment horizontal="right"/>
      <protection/>
    </xf>
    <xf numFmtId="0" fontId="18" fillId="40" borderId="20" xfId="80" applyFont="1" applyFill="1" applyBorder="1" applyAlignment="1">
      <alignment horizontal="center"/>
      <protection/>
    </xf>
    <xf numFmtId="176" fontId="8" fillId="40" borderId="0" xfId="85" applyNumberFormat="1" applyFont="1" applyFill="1" applyBorder="1" applyAlignment="1">
      <alignment horizontal="left"/>
      <protection/>
    </xf>
    <xf numFmtId="0" fontId="20" fillId="40" borderId="0" xfId="82" applyFont="1" applyFill="1">
      <alignment/>
      <protection/>
    </xf>
    <xf numFmtId="0" fontId="26" fillId="40" borderId="0" xfId="75" applyFont="1" applyFill="1" applyAlignment="1" applyProtection="1">
      <alignment horizontal="left"/>
      <protection/>
    </xf>
    <xf numFmtId="0" fontId="26" fillId="40" borderId="0" xfId="75" applyFont="1" applyFill="1" applyAlignment="1" applyProtection="1">
      <alignment horizontal="center"/>
      <protection/>
    </xf>
    <xf numFmtId="0" fontId="14" fillId="40" borderId="0" xfId="75" applyFont="1" applyFill="1">
      <alignment/>
      <protection/>
    </xf>
    <xf numFmtId="0" fontId="14" fillId="40" borderId="0" xfId="75" applyFont="1" applyFill="1" applyAlignment="1" applyProtection="1">
      <alignment horizontal="left"/>
      <protection/>
    </xf>
    <xf numFmtId="0" fontId="35" fillId="40" borderId="0" xfId="75" applyFont="1" applyFill="1">
      <alignment/>
      <protection/>
    </xf>
    <xf numFmtId="0" fontId="27" fillId="40" borderId="0" xfId="75" applyFont="1" applyFill="1" applyAlignment="1">
      <alignment horizontal="center"/>
      <protection/>
    </xf>
    <xf numFmtId="0" fontId="17" fillId="40" borderId="0" xfId="75" applyFont="1" applyFill="1">
      <alignment/>
      <protection/>
    </xf>
    <xf numFmtId="0" fontId="20" fillId="40" borderId="0" xfId="75" applyFont="1" applyFill="1" applyAlignment="1">
      <alignment horizontal="center"/>
      <protection/>
    </xf>
    <xf numFmtId="0" fontId="8" fillId="40" borderId="0" xfId="75" applyFont="1" applyFill="1">
      <alignment/>
      <protection/>
    </xf>
    <xf numFmtId="0" fontId="20" fillId="40" borderId="22" xfId="75" applyFont="1" applyFill="1" applyBorder="1">
      <alignment/>
      <protection/>
    </xf>
    <xf numFmtId="0" fontId="20" fillId="40" borderId="22" xfId="75" applyFont="1" applyFill="1" applyBorder="1" applyAlignment="1">
      <alignment horizontal="center" textRotation="90"/>
      <protection/>
    </xf>
    <xf numFmtId="0" fontId="20" fillId="40" borderId="8" xfId="75" applyFont="1" applyFill="1" applyBorder="1" applyAlignment="1" applyProtection="1">
      <alignment horizontal="centerContinuous" vertical="center" wrapText="1"/>
      <protection/>
    </xf>
    <xf numFmtId="0" fontId="20" fillId="40" borderId="26" xfId="75" applyFont="1" applyFill="1" applyBorder="1" applyAlignment="1" applyProtection="1">
      <alignment horizontal="centerContinuous" vertical="center" wrapText="1"/>
      <protection/>
    </xf>
    <xf numFmtId="0" fontId="20" fillId="40" borderId="26" xfId="75" applyFont="1" applyFill="1" applyBorder="1" applyAlignment="1">
      <alignment horizontal="centerContinuous" vertical="center" wrapText="1"/>
      <protection/>
    </xf>
    <xf numFmtId="0" fontId="20" fillId="40" borderId="31" xfId="75" applyFont="1" applyFill="1" applyBorder="1" applyAlignment="1" applyProtection="1">
      <alignment horizontal="centerContinuous" vertical="center" wrapText="1"/>
      <protection/>
    </xf>
    <xf numFmtId="0" fontId="20" fillId="40" borderId="27" xfId="75" applyFont="1" applyFill="1" applyBorder="1" applyAlignment="1">
      <alignment horizontal="centerContinuous" vertical="center" wrapText="1"/>
      <protection/>
    </xf>
    <xf numFmtId="0" fontId="20" fillId="40" borderId="9" xfId="75" applyFont="1" applyFill="1" applyBorder="1">
      <alignment/>
      <protection/>
    </xf>
    <xf numFmtId="0" fontId="20" fillId="40" borderId="9" xfId="75" applyFont="1" applyFill="1" applyBorder="1" applyAlignment="1">
      <alignment horizontal="center" textRotation="90"/>
      <protection/>
    </xf>
    <xf numFmtId="0" fontId="20" fillId="40" borderId="27" xfId="75" applyFont="1" applyFill="1" applyBorder="1" applyAlignment="1" applyProtection="1">
      <alignment horizontal="centerContinuous" vertical="center" wrapText="1"/>
      <protection/>
    </xf>
    <xf numFmtId="0" fontId="20" fillId="40" borderId="11" xfId="75" applyFont="1" applyFill="1" applyBorder="1">
      <alignment/>
      <protection/>
    </xf>
    <xf numFmtId="0" fontId="20" fillId="40" borderId="11" xfId="75" applyFont="1" applyFill="1" applyBorder="1" applyAlignment="1">
      <alignment horizontal="center" textRotation="90"/>
      <protection/>
    </xf>
    <xf numFmtId="0" fontId="20" fillId="40" borderId="15" xfId="75" applyFont="1" applyFill="1" applyBorder="1" applyAlignment="1">
      <alignment horizontal="center" textRotation="90" wrapText="1"/>
      <protection/>
    </xf>
    <xf numFmtId="0" fontId="20" fillId="40" borderId="3" xfId="75" applyFont="1" applyFill="1" applyBorder="1" applyAlignment="1">
      <alignment horizontal="center" textRotation="90" wrapText="1"/>
      <protection/>
    </xf>
    <xf numFmtId="0" fontId="20" fillId="40" borderId="37" xfId="75" applyFont="1" applyFill="1" applyBorder="1" applyAlignment="1">
      <alignment horizontal="center" textRotation="90" wrapText="1"/>
      <protection/>
    </xf>
    <xf numFmtId="0" fontId="20" fillId="40" borderId="3" xfId="75" applyFont="1" applyFill="1" applyBorder="1" applyAlignment="1" quotePrefix="1">
      <alignment horizontal="center" wrapText="1"/>
      <protection/>
    </xf>
    <xf numFmtId="0" fontId="20" fillId="40" borderId="3" xfId="75" applyFont="1" applyFill="1" applyBorder="1" applyAlignment="1">
      <alignment horizontal="center" wrapText="1"/>
      <protection/>
    </xf>
    <xf numFmtId="0" fontId="20" fillId="40" borderId="9" xfId="75" applyFont="1" applyFill="1" applyBorder="1" applyAlignment="1">
      <alignment horizontal="center"/>
      <protection/>
    </xf>
    <xf numFmtId="192" fontId="20" fillId="40" borderId="9" xfId="75" applyNumberFormat="1" applyFont="1" applyFill="1" applyBorder="1" applyAlignment="1">
      <alignment horizontal="right"/>
      <protection/>
    </xf>
    <xf numFmtId="192" fontId="20" fillId="40" borderId="20" xfId="75" applyNumberFormat="1" applyFont="1" applyFill="1" applyBorder="1" applyAlignment="1">
      <alignment horizontal="right"/>
      <protection/>
    </xf>
    <xf numFmtId="192" fontId="20" fillId="40" borderId="0" xfId="75" applyNumberFormat="1" applyFont="1" applyFill="1" applyBorder="1" applyAlignment="1">
      <alignment horizontal="right"/>
      <protection/>
    </xf>
    <xf numFmtId="192" fontId="18" fillId="40" borderId="20" xfId="75" applyNumberFormat="1" applyFont="1" applyFill="1" applyBorder="1" applyAlignment="1">
      <alignment horizontal="right"/>
      <protection/>
    </xf>
    <xf numFmtId="192" fontId="18" fillId="40" borderId="9" xfId="75" applyNumberFormat="1" applyFont="1" applyFill="1" applyBorder="1" applyAlignment="1">
      <alignment horizontal="right"/>
      <protection/>
    </xf>
    <xf numFmtId="192" fontId="18" fillId="40" borderId="24" xfId="75" applyNumberFormat="1" applyFont="1" applyFill="1" applyBorder="1" applyAlignment="1">
      <alignment horizontal="right"/>
      <protection/>
    </xf>
    <xf numFmtId="213" fontId="18" fillId="40" borderId="0" xfId="75" applyNumberFormat="1" applyFont="1" applyFill="1" applyBorder="1" applyAlignment="1">
      <alignment horizontal="right"/>
      <protection/>
    </xf>
    <xf numFmtId="192" fontId="20" fillId="40" borderId="24" xfId="75" applyNumberFormat="1" applyFont="1" applyFill="1" applyBorder="1" applyAlignment="1">
      <alignment horizontal="right"/>
      <protection/>
    </xf>
    <xf numFmtId="0" fontId="8" fillId="40" borderId="0" xfId="75" applyFont="1" applyFill="1" applyBorder="1" applyAlignment="1">
      <alignment horizontal="left"/>
      <protection/>
    </xf>
    <xf numFmtId="0" fontId="8" fillId="40" borderId="0" xfId="75" applyFont="1" applyFill="1" applyBorder="1" applyAlignment="1">
      <alignment horizontal="center"/>
      <protection/>
    </xf>
    <xf numFmtId="192" fontId="8" fillId="40" borderId="0" xfId="75" applyNumberFormat="1" applyFont="1" applyFill="1" applyBorder="1" applyAlignment="1">
      <alignment horizontal="right"/>
      <protection/>
    </xf>
    <xf numFmtId="174" fontId="26" fillId="40" borderId="0" xfId="82" applyNumberFormat="1" applyFont="1" applyFill="1" applyAlignment="1" applyProtection="1">
      <alignment horizontal="left"/>
      <protection/>
    </xf>
    <xf numFmtId="174" fontId="26" fillId="40" borderId="0" xfId="82" applyNumberFormat="1" applyFont="1" applyFill="1" applyAlignment="1" applyProtection="1">
      <alignment horizontal="center"/>
      <protection/>
    </xf>
    <xf numFmtId="0" fontId="14" fillId="40" borderId="0" xfId="82" applyFont="1" applyFill="1">
      <alignment/>
      <protection/>
    </xf>
    <xf numFmtId="0" fontId="26" fillId="40" borderId="0" xfId="82" applyFont="1" applyFill="1" applyAlignment="1">
      <alignment horizontal="right"/>
      <protection/>
    </xf>
    <xf numFmtId="0" fontId="17" fillId="40" borderId="0" xfId="82" applyFont="1" applyFill="1" applyBorder="1">
      <alignment/>
      <protection/>
    </xf>
    <xf numFmtId="0" fontId="17" fillId="40" borderId="0" xfId="82" applyFont="1" applyFill="1">
      <alignment/>
      <protection/>
    </xf>
    <xf numFmtId="0" fontId="27" fillId="40" borderId="0" xfId="82" applyFont="1" applyFill="1">
      <alignment/>
      <protection/>
    </xf>
    <xf numFmtId="0" fontId="27" fillId="40" borderId="0" xfId="82" applyFont="1" applyFill="1" applyAlignment="1">
      <alignment horizontal="center"/>
      <protection/>
    </xf>
    <xf numFmtId="0" fontId="20" fillId="40" borderId="0" xfId="82" applyFont="1" applyFill="1" applyAlignment="1">
      <alignment horizontal="center"/>
      <protection/>
    </xf>
    <xf numFmtId="0" fontId="18" fillId="40" borderId="22" xfId="82" applyFont="1" applyFill="1" applyBorder="1" applyAlignment="1">
      <alignment horizontal="center" vertical="center" wrapText="1"/>
      <protection/>
    </xf>
    <xf numFmtId="0" fontId="20" fillId="40" borderId="8" xfId="82" applyFont="1" applyFill="1" applyBorder="1" applyAlignment="1">
      <alignment horizontal="centerContinuous" vertical="center"/>
      <protection/>
    </xf>
    <xf numFmtId="174" fontId="20" fillId="40" borderId="8" xfId="82" applyNumberFormat="1" applyFont="1" applyFill="1" applyBorder="1" applyAlignment="1" applyProtection="1">
      <alignment horizontal="centerContinuous" vertical="center" wrapText="1"/>
      <protection/>
    </xf>
    <xf numFmtId="0" fontId="20" fillId="40" borderId="15" xfId="82" applyFont="1" applyFill="1" applyBorder="1" applyAlignment="1">
      <alignment horizontal="centerContinuous" vertical="center"/>
      <protection/>
    </xf>
    <xf numFmtId="0" fontId="0" fillId="40" borderId="0" xfId="0" applyFill="1" applyBorder="1" applyAlignment="1">
      <alignment vertical="center"/>
    </xf>
    <xf numFmtId="0" fontId="18" fillId="40" borderId="9" xfId="82" applyFont="1" applyFill="1" applyBorder="1" applyAlignment="1">
      <alignment horizontal="center" vertical="center" wrapText="1"/>
      <protection/>
    </xf>
    <xf numFmtId="0" fontId="20" fillId="40" borderId="3" xfId="82" applyFont="1" applyFill="1" applyBorder="1" applyAlignment="1">
      <alignment horizontal="centerContinuous" vertical="center"/>
      <protection/>
    </xf>
    <xf numFmtId="0" fontId="0" fillId="40" borderId="0" xfId="0" applyFill="1" applyBorder="1" applyAlignment="1">
      <alignment wrapText="1"/>
    </xf>
    <xf numFmtId="175" fontId="20" fillId="40" borderId="15" xfId="82" applyNumberFormat="1" applyFont="1" applyFill="1" applyBorder="1" applyAlignment="1" applyProtection="1">
      <alignment horizontal="centerContinuous" wrapText="1"/>
      <protection/>
    </xf>
    <xf numFmtId="175" fontId="20" fillId="40" borderId="3" xfId="82" applyNumberFormat="1" applyFont="1" applyFill="1" applyBorder="1" applyAlignment="1" applyProtection="1">
      <alignment horizontal="centerContinuous" wrapText="1"/>
      <protection/>
    </xf>
    <xf numFmtId="175" fontId="20" fillId="40" borderId="3" xfId="82" applyNumberFormat="1" applyFont="1" applyFill="1" applyBorder="1" applyAlignment="1" applyProtection="1">
      <alignment horizontal="center" wrapText="1"/>
      <protection/>
    </xf>
    <xf numFmtId="175" fontId="20" fillId="40" borderId="15" xfId="82" applyNumberFormat="1" applyFont="1" applyFill="1" applyBorder="1" applyAlignment="1" applyProtection="1">
      <alignment horizontal="center" wrapText="1"/>
      <protection/>
    </xf>
    <xf numFmtId="175" fontId="8" fillId="40" borderId="0" xfId="82" applyNumberFormat="1" applyFont="1" applyFill="1" applyBorder="1" applyAlignment="1" applyProtection="1">
      <alignment horizontal="center" wrapText="1"/>
      <protection/>
    </xf>
    <xf numFmtId="0" fontId="8" fillId="40" borderId="0" xfId="82" applyFont="1" applyFill="1" applyAlignment="1">
      <alignment/>
      <protection/>
    </xf>
    <xf numFmtId="0" fontId="20" fillId="40" borderId="9" xfId="82" applyFont="1" applyFill="1" applyBorder="1" applyAlignment="1">
      <alignment horizontal="center" vertical="center" wrapText="1"/>
      <protection/>
    </xf>
    <xf numFmtId="174" fontId="20" fillId="40" borderId="22" xfId="82" applyNumberFormat="1" applyFont="1" applyFill="1" applyBorder="1" applyAlignment="1" applyProtection="1">
      <alignment horizontal="centerContinuous" vertical="center" wrapText="1"/>
      <protection/>
    </xf>
    <xf numFmtId="0" fontId="20" fillId="40" borderId="26" xfId="82" applyFont="1" applyFill="1" applyBorder="1" applyAlignment="1">
      <alignment horizontal="centerContinuous" vertical="center"/>
      <protection/>
    </xf>
    <xf numFmtId="0" fontId="20" fillId="40" borderId="31" xfId="82" applyFont="1" applyFill="1" applyBorder="1" applyAlignment="1">
      <alignment horizontal="centerContinuous" vertical="center"/>
      <protection/>
    </xf>
    <xf numFmtId="174" fontId="20" fillId="40" borderId="31" xfId="82" applyNumberFormat="1" applyFont="1" applyFill="1" applyBorder="1" applyAlignment="1" applyProtection="1">
      <alignment horizontal="centerContinuous" vertical="center" wrapText="1"/>
      <protection/>
    </xf>
    <xf numFmtId="174" fontId="20" fillId="40" borderId="3" xfId="82" applyNumberFormat="1" applyFont="1" applyFill="1" applyBorder="1" applyAlignment="1" applyProtection="1">
      <alignment horizontal="centerContinuous" vertical="center" wrapText="1"/>
      <protection/>
    </xf>
    <xf numFmtId="0" fontId="20" fillId="40" borderId="3" xfId="82" applyFont="1" applyFill="1" applyBorder="1" applyAlignment="1" quotePrefix="1">
      <alignment horizontal="centerContinuous" vertical="center"/>
      <protection/>
    </xf>
    <xf numFmtId="175" fontId="8" fillId="40" borderId="0" xfId="82" applyNumberFormat="1" applyFont="1" applyFill="1" applyBorder="1" applyAlignment="1" applyProtection="1" quotePrefix="1">
      <alignment horizontal="center" wrapText="1"/>
      <protection/>
    </xf>
    <xf numFmtId="177" fontId="8" fillId="40" borderId="0" xfId="82" applyNumberFormat="1" applyFont="1" applyFill="1" applyBorder="1" applyAlignment="1" applyProtection="1">
      <alignment horizontal="center"/>
      <protection/>
    </xf>
    <xf numFmtId="179" fontId="20" fillId="40" borderId="9" xfId="82" applyNumberFormat="1" applyFont="1" applyFill="1" applyBorder="1" applyAlignment="1">
      <alignment horizontal="right"/>
      <protection/>
    </xf>
    <xf numFmtId="179" fontId="20" fillId="40" borderId="9" xfId="82" applyNumberFormat="1" applyFont="1" applyFill="1" applyBorder="1" applyAlignment="1" applyProtection="1">
      <alignment horizontal="right"/>
      <protection/>
    </xf>
    <xf numFmtId="179" fontId="20" fillId="40" borderId="24" xfId="82" applyNumberFormat="1" applyFont="1" applyFill="1" applyBorder="1" applyAlignment="1" applyProtection="1">
      <alignment horizontal="right"/>
      <protection/>
    </xf>
    <xf numFmtId="179" fontId="8" fillId="40" borderId="0" xfId="82" applyNumberFormat="1" applyFont="1" applyFill="1" applyBorder="1" applyAlignment="1" applyProtection="1">
      <alignment horizontal="right"/>
      <protection/>
    </xf>
    <xf numFmtId="1" fontId="20" fillId="40" borderId="20" xfId="0" applyNumberFormat="1" applyFont="1" applyFill="1" applyBorder="1" applyAlignment="1">
      <alignment horizontal="center"/>
    </xf>
    <xf numFmtId="180" fontId="8" fillId="40" borderId="0" xfId="82" applyNumberFormat="1" applyFont="1" applyFill="1" applyBorder="1" applyAlignment="1" applyProtection="1">
      <alignment horizontal="right"/>
      <protection/>
    </xf>
    <xf numFmtId="217" fontId="8" fillId="40" borderId="0" xfId="82" applyNumberFormat="1" applyFont="1" applyFill="1" applyBorder="1" applyAlignment="1" applyProtection="1">
      <alignment horizontal="right"/>
      <protection/>
    </xf>
    <xf numFmtId="218" fontId="8" fillId="40" borderId="0" xfId="82" applyNumberFormat="1" applyFont="1" applyFill="1" applyBorder="1" applyAlignment="1" applyProtection="1">
      <alignment horizontal="right"/>
      <protection/>
    </xf>
    <xf numFmtId="1" fontId="18" fillId="40" borderId="20" xfId="0" applyNumberFormat="1" applyFont="1" applyFill="1" applyBorder="1" applyAlignment="1">
      <alignment horizontal="center"/>
    </xf>
    <xf numFmtId="179" fontId="18" fillId="40" borderId="9" xfId="82" applyNumberFormat="1" applyFont="1" applyFill="1" applyBorder="1" applyAlignment="1">
      <alignment horizontal="right"/>
      <protection/>
    </xf>
    <xf numFmtId="179" fontId="18" fillId="40" borderId="9" xfId="82" applyNumberFormat="1" applyFont="1" applyFill="1" applyBorder="1" applyAlignment="1" applyProtection="1">
      <alignment horizontal="right"/>
      <protection/>
    </xf>
    <xf numFmtId="179" fontId="18" fillId="40" borderId="24" xfId="82" applyNumberFormat="1" applyFont="1" applyFill="1" applyBorder="1" applyAlignment="1" applyProtection="1">
      <alignment horizontal="right"/>
      <protection/>
    </xf>
    <xf numFmtId="179" fontId="7" fillId="40" borderId="0" xfId="82" applyNumberFormat="1" applyFont="1" applyFill="1" applyBorder="1" applyAlignment="1" applyProtection="1">
      <alignment horizontal="right"/>
      <protection/>
    </xf>
    <xf numFmtId="0" fontId="7" fillId="40" borderId="0" xfId="82" applyFont="1" applyFill="1">
      <alignment/>
      <protection/>
    </xf>
    <xf numFmtId="0" fontId="7" fillId="40" borderId="0" xfId="82" applyFont="1" applyFill="1" applyBorder="1">
      <alignment/>
      <protection/>
    </xf>
    <xf numFmtId="1" fontId="18" fillId="40" borderId="20" xfId="80" applyNumberFormat="1" applyFont="1" applyFill="1" applyBorder="1" applyAlignment="1">
      <alignment horizontal="center"/>
      <protection/>
    </xf>
    <xf numFmtId="0" fontId="20" fillId="40" borderId="24" xfId="82" applyFont="1" applyFill="1" applyBorder="1">
      <alignment/>
      <protection/>
    </xf>
    <xf numFmtId="176" fontId="20" fillId="40" borderId="20" xfId="0" applyNumberFormat="1" applyFont="1" applyFill="1" applyBorder="1" applyAlignment="1">
      <alignment horizontal="left"/>
    </xf>
    <xf numFmtId="176" fontId="20" fillId="40" borderId="28" xfId="0" applyNumberFormat="1" applyFont="1" applyFill="1" applyBorder="1" applyAlignment="1">
      <alignment horizontal="left"/>
    </xf>
    <xf numFmtId="1" fontId="20" fillId="40" borderId="28" xfId="0" applyNumberFormat="1" applyFont="1" applyFill="1" applyBorder="1" applyAlignment="1">
      <alignment horizontal="center"/>
    </xf>
    <xf numFmtId="0" fontId="0" fillId="40" borderId="0" xfId="0" applyFill="1" applyBorder="1" applyAlignment="1">
      <alignment horizontal="left" vertical="center" wrapText="1"/>
    </xf>
    <xf numFmtId="176" fontId="8" fillId="40" borderId="0" xfId="0" applyNumberFormat="1" applyFont="1" applyFill="1" applyBorder="1" applyAlignment="1">
      <alignment horizontal="left"/>
    </xf>
    <xf numFmtId="176" fontId="8" fillId="40" borderId="0" xfId="0" applyNumberFormat="1" applyFont="1" applyFill="1" applyBorder="1" applyAlignment="1">
      <alignment horizontal="center"/>
    </xf>
    <xf numFmtId="0" fontId="20" fillId="40" borderId="0" xfId="74" applyFont="1" applyFill="1" applyAlignment="1">
      <alignment horizontal="center" wrapText="1"/>
      <protection/>
    </xf>
    <xf numFmtId="0" fontId="20" fillId="40" borderId="22" xfId="74" applyFont="1" applyFill="1" applyBorder="1">
      <alignment/>
      <protection/>
    </xf>
    <xf numFmtId="0" fontId="20" fillId="40" borderId="25" xfId="74" applyFont="1" applyFill="1" applyBorder="1" applyAlignment="1">
      <alignment horizontal="center"/>
      <protection/>
    </xf>
    <xf numFmtId="0" fontId="20" fillId="40" borderId="25" xfId="74" applyFont="1" applyFill="1" applyBorder="1" applyAlignment="1">
      <alignment horizontal="centerContinuous" vertical="center" wrapText="1"/>
      <protection/>
    </xf>
    <xf numFmtId="0" fontId="20" fillId="40" borderId="31" xfId="74" applyFont="1" applyFill="1" applyBorder="1" applyAlignment="1">
      <alignment horizontal="centerContinuous" vertical="center" wrapText="1"/>
      <protection/>
    </xf>
    <xf numFmtId="0" fontId="20" fillId="40" borderId="31" xfId="74" applyFont="1" applyFill="1" applyBorder="1" applyAlignment="1" applyProtection="1">
      <alignment horizontal="centerContinuous" vertical="center" wrapText="1"/>
      <protection/>
    </xf>
    <xf numFmtId="0" fontId="20" fillId="40" borderId="25" xfId="74" applyFont="1" applyFill="1" applyBorder="1" applyAlignment="1" applyProtection="1">
      <alignment horizontal="centerContinuous" vertical="center" wrapText="1"/>
      <protection/>
    </xf>
    <xf numFmtId="0" fontId="20" fillId="40" borderId="0" xfId="74" applyFont="1" applyFill="1" applyBorder="1" applyAlignment="1">
      <alignment horizontal="center" vertical="center" wrapText="1"/>
      <protection/>
    </xf>
    <xf numFmtId="0" fontId="20" fillId="40" borderId="9" xfId="74" applyFont="1" applyFill="1" applyBorder="1">
      <alignment/>
      <protection/>
    </xf>
    <xf numFmtId="0" fontId="20" fillId="40" borderId="20" xfId="74" applyFont="1" applyFill="1" applyBorder="1" applyAlignment="1">
      <alignment horizontal="center"/>
      <protection/>
    </xf>
    <xf numFmtId="0" fontId="20" fillId="40" borderId="27" xfId="74" applyFont="1" applyFill="1" applyBorder="1" applyAlignment="1" applyProtection="1">
      <alignment horizontal="centerContinuous" vertical="center" wrapText="1"/>
      <protection/>
    </xf>
    <xf numFmtId="0" fontId="20" fillId="40" borderId="27" xfId="74" applyFont="1" applyFill="1" applyBorder="1" applyAlignment="1" applyProtection="1">
      <alignment horizontal="center" vertical="center" wrapText="1"/>
      <protection/>
    </xf>
    <xf numFmtId="0" fontId="20" fillId="40" borderId="11" xfId="74" applyFont="1" applyFill="1" applyBorder="1">
      <alignment/>
      <protection/>
    </xf>
    <xf numFmtId="0" fontId="20" fillId="40" borderId="11" xfId="74" applyFont="1" applyFill="1" applyBorder="1" applyAlignment="1">
      <alignment horizontal="center"/>
      <protection/>
    </xf>
    <xf numFmtId="0" fontId="20" fillId="40" borderId="3" xfId="74" applyFont="1" applyFill="1" applyBorder="1" applyAlignment="1">
      <alignment horizontal="center" vertical="center" wrapText="1"/>
      <protection/>
    </xf>
    <xf numFmtId="0" fontId="20" fillId="40" borderId="37" xfId="74" applyFont="1" applyFill="1" applyBorder="1" applyAlignment="1">
      <alignment horizontal="center" vertical="center" wrapText="1"/>
      <protection/>
    </xf>
    <xf numFmtId="0" fontId="18" fillId="40" borderId="9" xfId="74" applyFont="1" applyFill="1" applyBorder="1">
      <alignment/>
      <protection/>
    </xf>
    <xf numFmtId="0" fontId="20" fillId="40" borderId="9" xfId="74" applyFont="1" applyFill="1" applyBorder="1" applyAlignment="1" quotePrefix="1">
      <alignment horizontal="center"/>
      <protection/>
    </xf>
    <xf numFmtId="0" fontId="14" fillId="40" borderId="0" xfId="74" applyFont="1" applyFill="1" applyBorder="1" applyAlignment="1" quotePrefix="1">
      <alignment horizontal="center" vertical="center" wrapText="1"/>
      <protection/>
    </xf>
    <xf numFmtId="0" fontId="20" fillId="40" borderId="9" xfId="74" applyFont="1" applyFill="1" applyBorder="1" applyAlignment="1">
      <alignment horizontal="left"/>
      <protection/>
    </xf>
    <xf numFmtId="181" fontId="20" fillId="40" borderId="0" xfId="84" applyNumberFormat="1" applyFont="1" applyFill="1" applyBorder="1" applyAlignment="1" applyProtection="1">
      <alignment horizontal="center"/>
      <protection/>
    </xf>
    <xf numFmtId="0" fontId="20" fillId="40" borderId="9" xfId="74" applyFont="1" applyFill="1" applyBorder="1" applyAlignment="1">
      <alignment horizontal="center"/>
      <protection/>
    </xf>
    <xf numFmtId="192" fontId="18" fillId="40" borderId="0" xfId="74" applyNumberFormat="1" applyFont="1" applyFill="1" applyBorder="1" applyAlignment="1">
      <alignment horizontal="right"/>
      <protection/>
    </xf>
    <xf numFmtId="0" fontId="18" fillId="40" borderId="9" xfId="74" applyFont="1" applyFill="1" applyBorder="1" applyAlignment="1">
      <alignment horizontal="left"/>
      <protection/>
    </xf>
    <xf numFmtId="0" fontId="18" fillId="40" borderId="9" xfId="74" applyFont="1" applyFill="1" applyBorder="1" applyAlignment="1">
      <alignment horizontal="center"/>
      <protection/>
    </xf>
    <xf numFmtId="192" fontId="18" fillId="40" borderId="9" xfId="74" applyNumberFormat="1" applyFont="1" applyFill="1" applyBorder="1" applyAlignment="1">
      <alignment horizontal="right"/>
      <protection/>
    </xf>
    <xf numFmtId="192" fontId="18" fillId="40" borderId="24" xfId="74" applyNumberFormat="1" applyFont="1" applyFill="1" applyBorder="1" applyAlignment="1">
      <alignment horizontal="right"/>
      <protection/>
    </xf>
    <xf numFmtId="202" fontId="18" fillId="40" borderId="0" xfId="74" applyNumberFormat="1" applyFont="1" applyFill="1" applyBorder="1" applyAlignment="1">
      <alignment horizontal="right"/>
      <protection/>
    </xf>
    <xf numFmtId="192" fontId="32" fillId="40" borderId="0" xfId="74" applyNumberFormat="1" applyFont="1" applyFill="1" applyBorder="1" applyAlignment="1">
      <alignment horizontal="right"/>
      <protection/>
    </xf>
    <xf numFmtId="192" fontId="20" fillId="40" borderId="9" xfId="74" applyNumberFormat="1" applyFont="1" applyFill="1" applyBorder="1" applyAlignment="1">
      <alignment horizontal="right"/>
      <protection/>
    </xf>
    <xf numFmtId="176" fontId="18" fillId="40" borderId="20" xfId="0" applyNumberFormat="1" applyFont="1" applyFill="1" applyBorder="1" applyAlignment="1">
      <alignment horizontal="left"/>
    </xf>
    <xf numFmtId="192" fontId="20" fillId="40" borderId="24" xfId="74" applyNumberFormat="1" applyFont="1" applyFill="1" applyBorder="1" applyAlignment="1">
      <alignment horizontal="right"/>
      <protection/>
    </xf>
    <xf numFmtId="0" fontId="14" fillId="40" borderId="0" xfId="74" applyFont="1" applyFill="1" applyAlignment="1">
      <alignment vertical="center" wrapText="1"/>
      <protection/>
    </xf>
    <xf numFmtId="219" fontId="14" fillId="40" borderId="24" xfId="48" applyNumberFormat="1" applyFont="1" applyFill="1" applyBorder="1" applyAlignment="1">
      <alignment horizontal="right"/>
    </xf>
    <xf numFmtId="219" fontId="14" fillId="40" borderId="29" xfId="48" applyNumberFormat="1" applyFont="1" applyFill="1" applyBorder="1" applyAlignment="1">
      <alignment horizontal="right"/>
    </xf>
    <xf numFmtId="219" fontId="14" fillId="40" borderId="9" xfId="48" applyNumberFormat="1" applyFont="1" applyFill="1" applyBorder="1" applyAlignment="1">
      <alignment horizontal="right"/>
    </xf>
    <xf numFmtId="219" fontId="14" fillId="40" borderId="11" xfId="48" applyNumberFormat="1" applyFont="1" applyFill="1" applyBorder="1" applyAlignment="1">
      <alignment horizontal="right"/>
    </xf>
    <xf numFmtId="0" fontId="20" fillId="40" borderId="20" xfId="75" applyFont="1" applyFill="1" applyBorder="1" applyAlignment="1">
      <alignment horizontal="center"/>
      <protection/>
    </xf>
    <xf numFmtId="1" fontId="18" fillId="40" borderId="0" xfId="80" applyNumberFormat="1" applyFont="1" applyFill="1" applyBorder="1" applyAlignment="1">
      <alignment horizontal="center"/>
      <protection/>
    </xf>
    <xf numFmtId="192" fontId="20" fillId="40" borderId="3" xfId="74" applyNumberFormat="1" applyFont="1" applyFill="1" applyBorder="1" applyAlignment="1">
      <alignment horizontal="right"/>
      <protection/>
    </xf>
    <xf numFmtId="192" fontId="20" fillId="40" borderId="36" xfId="74" applyNumberFormat="1" applyFont="1" applyFill="1" applyBorder="1" applyAlignment="1">
      <alignment horizontal="right"/>
      <protection/>
    </xf>
    <xf numFmtId="192" fontId="20" fillId="40" borderId="15" xfId="74" applyNumberFormat="1" applyFont="1" applyFill="1" applyBorder="1" applyAlignment="1">
      <alignment horizontal="right"/>
      <protection/>
    </xf>
    <xf numFmtId="0" fontId="18" fillId="40" borderId="0" xfId="82" applyFont="1" applyFill="1" applyBorder="1" applyAlignment="1">
      <alignment horizontal="center" vertical="center" wrapText="1"/>
      <protection/>
    </xf>
    <xf numFmtId="0" fontId="20" fillId="40" borderId="27" xfId="82" applyFont="1" applyFill="1" applyBorder="1" applyAlignment="1">
      <alignment horizontal="centerContinuous" vertical="center"/>
      <protection/>
    </xf>
    <xf numFmtId="0" fontId="20" fillId="40" borderId="9" xfId="82" applyFont="1" applyFill="1" applyBorder="1" applyAlignment="1">
      <alignment horizontal="center"/>
      <protection/>
    </xf>
    <xf numFmtId="0" fontId="20" fillId="40" borderId="11" xfId="82" applyFont="1" applyFill="1" applyBorder="1" applyAlignment="1">
      <alignment horizontal="center" vertical="center" wrapText="1"/>
      <protection/>
    </xf>
    <xf numFmtId="0" fontId="20" fillId="40" borderId="9" xfId="82" applyFont="1" applyFill="1" applyBorder="1" applyAlignment="1">
      <alignment/>
      <protection/>
    </xf>
    <xf numFmtId="176" fontId="18" fillId="40" borderId="11" xfId="0" applyNumberFormat="1" applyFont="1" applyFill="1" applyBorder="1" applyAlignment="1">
      <alignment horizontal="left"/>
    </xf>
    <xf numFmtId="179" fontId="14" fillId="40" borderId="20" xfId="83" applyNumberFormat="1" applyFont="1" applyFill="1" applyBorder="1" applyAlignment="1">
      <alignment horizontal="right"/>
      <protection/>
    </xf>
    <xf numFmtId="0" fontId="0" fillId="3" borderId="0" xfId="77" applyFill="1" applyAlignment="1">
      <alignment vertical="top"/>
      <protection/>
    </xf>
    <xf numFmtId="174" fontId="14" fillId="40" borderId="0" xfId="83" applyNumberFormat="1" applyFont="1" applyFill="1" applyAlignment="1" applyProtection="1">
      <alignment horizontal="left"/>
      <protection/>
    </xf>
    <xf numFmtId="181" fontId="14" fillId="40" borderId="0" xfId="84" applyNumberFormat="1" applyFont="1" applyFill="1" applyBorder="1" applyAlignment="1" applyProtection="1">
      <alignment horizontal="right"/>
      <protection/>
    </xf>
    <xf numFmtId="0" fontId="14" fillId="40" borderId="11" xfId="0" applyNumberFormat="1" applyFont="1" applyFill="1" applyBorder="1" applyAlignment="1">
      <alignment horizontal="center"/>
    </xf>
    <xf numFmtId="0" fontId="18" fillId="40" borderId="0" xfId="74" applyFont="1" applyFill="1" applyAlignment="1" applyProtection="1">
      <alignment wrapText="1"/>
      <protection/>
    </xf>
    <xf numFmtId="0" fontId="26" fillId="3" borderId="0" xfId="0" applyFont="1" applyFill="1" applyAlignment="1">
      <alignment/>
    </xf>
    <xf numFmtId="0" fontId="6" fillId="3" borderId="0" xfId="0" applyFont="1" applyFill="1" applyAlignment="1">
      <alignment/>
    </xf>
    <xf numFmtId="0" fontId="0" fillId="3" borderId="0" xfId="0" applyFont="1" applyFill="1" applyAlignment="1">
      <alignment/>
    </xf>
    <xf numFmtId="0" fontId="14" fillId="3" borderId="0" xfId="0" applyFont="1" applyFill="1" applyAlignment="1">
      <alignment/>
    </xf>
    <xf numFmtId="0" fontId="27" fillId="3" borderId="0" xfId="0" applyFont="1" applyFill="1" applyAlignment="1">
      <alignment/>
    </xf>
    <xf numFmtId="0" fontId="27" fillId="40" borderId="9" xfId="86" applyFont="1" applyFill="1" applyBorder="1" applyAlignment="1">
      <alignment horizontal="left" wrapText="1"/>
      <protection/>
    </xf>
    <xf numFmtId="0" fontId="8" fillId="40" borderId="0" xfId="88" applyFont="1" applyFill="1" applyAlignment="1">
      <alignment/>
    </xf>
    <xf numFmtId="0" fontId="20" fillId="40" borderId="0" xfId="91" applyFont="1" applyFill="1" applyAlignment="1">
      <alignment vertical="center" wrapText="1"/>
    </xf>
    <xf numFmtId="0" fontId="20" fillId="40" borderId="3" xfId="91" applyFont="1" applyFill="1" applyBorder="1" applyAlignment="1">
      <alignment vertical="center"/>
    </xf>
    <xf numFmtId="0" fontId="20" fillId="40" borderId="3" xfId="91" applyFont="1" applyFill="1" applyBorder="1" applyAlignment="1">
      <alignment horizontal="center" vertical="center" wrapText="1"/>
    </xf>
    <xf numFmtId="0" fontId="27" fillId="0" borderId="0" xfId="77" applyFont="1">
      <alignment/>
      <protection/>
    </xf>
    <xf numFmtId="0" fontId="14" fillId="39" borderId="22" xfId="77" applyFont="1" applyFill="1" applyBorder="1" applyAlignment="1">
      <alignment horizontal="center"/>
      <protection/>
    </xf>
    <xf numFmtId="0" fontId="14" fillId="39" borderId="9" xfId="77" applyFont="1" applyFill="1" applyBorder="1" applyAlignment="1">
      <alignment horizontal="center"/>
      <protection/>
    </xf>
    <xf numFmtId="0" fontId="14" fillId="39" borderId="11" xfId="77" applyFont="1" applyFill="1" applyBorder="1" applyAlignment="1">
      <alignment horizontal="center"/>
      <protection/>
    </xf>
    <xf numFmtId="2" fontId="0" fillId="0" borderId="0" xfId="77" applyNumberFormat="1">
      <alignment/>
      <protection/>
    </xf>
    <xf numFmtId="0" fontId="36" fillId="0" borderId="10" xfId="0" applyFont="1" applyBorder="1" applyAlignment="1">
      <alignment wrapText="1"/>
    </xf>
    <xf numFmtId="181" fontId="20" fillId="40" borderId="38" xfId="84" applyNumberFormat="1" applyFont="1" applyFill="1" applyBorder="1" applyAlignment="1" applyProtection="1">
      <alignment horizontal="right"/>
      <protection/>
    </xf>
    <xf numFmtId="181" fontId="20" fillId="40" borderId="26" xfId="84" applyNumberFormat="1" applyFont="1" applyFill="1" applyBorder="1" applyAlignment="1" applyProtection="1">
      <alignment horizontal="right"/>
      <protection/>
    </xf>
    <xf numFmtId="181" fontId="20" fillId="40" borderId="39" xfId="84" applyNumberFormat="1" applyFont="1" applyFill="1" applyBorder="1" applyAlignment="1" applyProtection="1">
      <alignment horizontal="right"/>
      <protection/>
    </xf>
    <xf numFmtId="181" fontId="18" fillId="40" borderId="39" xfId="84" applyNumberFormat="1" applyFont="1" applyFill="1" applyBorder="1" applyAlignment="1" applyProtection="1">
      <alignment horizontal="right"/>
      <protection/>
    </xf>
    <xf numFmtId="181" fontId="20" fillId="40" borderId="40" xfId="84" applyNumberFormat="1" applyFont="1" applyFill="1" applyBorder="1" applyAlignment="1" applyProtection="1">
      <alignment horizontal="right"/>
      <protection/>
    </xf>
    <xf numFmtId="181" fontId="20" fillId="40" borderId="10" xfId="84" applyNumberFormat="1" applyFont="1" applyFill="1" applyBorder="1" applyAlignment="1" applyProtection="1">
      <alignment horizontal="right"/>
      <protection/>
    </xf>
    <xf numFmtId="219" fontId="14" fillId="40" borderId="22" xfId="48" applyNumberFormat="1" applyFont="1" applyFill="1" applyBorder="1" applyAlignment="1">
      <alignment horizontal="right"/>
    </xf>
    <xf numFmtId="219" fontId="14" fillId="40" borderId="27" xfId="48" applyNumberFormat="1" applyFont="1" applyFill="1" applyBorder="1" applyAlignment="1">
      <alignment horizontal="right"/>
    </xf>
    <xf numFmtId="219" fontId="14" fillId="40" borderId="31" xfId="48" applyNumberFormat="1" applyFont="1" applyFill="1" applyBorder="1" applyAlignment="1">
      <alignment horizontal="right"/>
    </xf>
    <xf numFmtId="219" fontId="14" fillId="40" borderId="33" xfId="48" applyNumberFormat="1" applyFont="1" applyFill="1" applyBorder="1" applyAlignment="1">
      <alignment horizontal="right"/>
    </xf>
    <xf numFmtId="192" fontId="20" fillId="40" borderId="15" xfId="85" applyNumberFormat="1" applyFont="1" applyFill="1" applyBorder="1" applyAlignment="1" quotePrefix="1">
      <alignment horizontal="right"/>
      <protection/>
    </xf>
    <xf numFmtId="0" fontId="20" fillId="40" borderId="37" xfId="85" applyFont="1" applyFill="1" applyBorder="1" applyAlignment="1" quotePrefix="1">
      <alignment horizontal="center"/>
      <protection/>
    </xf>
    <xf numFmtId="0" fontId="18" fillId="39" borderId="9" xfId="77" applyFont="1" applyFill="1" applyBorder="1" applyAlignment="1">
      <alignment horizontal="left" wrapText="1"/>
      <protection/>
    </xf>
    <xf numFmtId="211" fontId="37" fillId="40" borderId="9" xfId="91" applyNumberFormat="1" applyFont="1" applyFill="1" applyBorder="1" applyAlignment="1">
      <alignment horizontal="right"/>
    </xf>
    <xf numFmtId="0" fontId="17" fillId="40" borderId="9" xfId="85" applyFont="1" applyFill="1" applyBorder="1" applyAlignment="1">
      <alignment horizontal="left"/>
      <protection/>
    </xf>
    <xf numFmtId="0" fontId="14" fillId="40" borderId="9" xfId="75" applyFont="1" applyFill="1" applyBorder="1" applyAlignment="1">
      <alignment horizontal="center"/>
      <protection/>
    </xf>
    <xf numFmtId="192" fontId="14" fillId="40" borderId="9" xfId="75" applyNumberFormat="1" applyFont="1" applyFill="1" applyBorder="1" applyAlignment="1">
      <alignment horizontal="right"/>
      <protection/>
    </xf>
    <xf numFmtId="192" fontId="14" fillId="40" borderId="20" xfId="75" applyNumberFormat="1" applyFont="1" applyFill="1" applyBorder="1" applyAlignment="1">
      <alignment horizontal="right"/>
      <protection/>
    </xf>
    <xf numFmtId="0" fontId="17" fillId="40" borderId="11" xfId="85" applyFont="1" applyFill="1" applyBorder="1" applyAlignment="1">
      <alignment horizontal="left"/>
      <protection/>
    </xf>
    <xf numFmtId="0" fontId="14" fillId="40" borderId="11" xfId="75" applyFont="1" applyFill="1" applyBorder="1" applyAlignment="1">
      <alignment horizontal="center"/>
      <protection/>
    </xf>
    <xf numFmtId="192" fontId="14" fillId="40" borderId="11" xfId="75" applyNumberFormat="1" applyFont="1" applyFill="1" applyBorder="1" applyAlignment="1">
      <alignment horizontal="right"/>
      <protection/>
    </xf>
    <xf numFmtId="192" fontId="14" fillId="40" borderId="28" xfId="75" applyNumberFormat="1" applyFont="1" applyFill="1" applyBorder="1" applyAlignment="1">
      <alignment horizontal="right"/>
      <protection/>
    </xf>
    <xf numFmtId="0" fontId="14" fillId="40" borderId="9" xfId="85" applyFont="1" applyFill="1" applyBorder="1" applyAlignment="1">
      <alignment horizontal="left"/>
      <protection/>
    </xf>
    <xf numFmtId="0" fontId="14" fillId="40" borderId="24" xfId="85" applyFont="1" applyFill="1" applyBorder="1" applyAlignment="1">
      <alignment horizontal="center"/>
      <protection/>
    </xf>
    <xf numFmtId="219" fontId="14" fillId="40" borderId="9" xfId="85" applyNumberFormat="1" applyFont="1" applyFill="1" applyBorder="1" applyAlignment="1">
      <alignment horizontal="right"/>
      <protection/>
    </xf>
    <xf numFmtId="219" fontId="14" fillId="40" borderId="24" xfId="85" applyNumberFormat="1" applyFont="1" applyFill="1" applyBorder="1" applyAlignment="1">
      <alignment horizontal="right"/>
      <protection/>
    </xf>
    <xf numFmtId="219" fontId="14" fillId="40" borderId="33" xfId="85" applyNumberFormat="1" applyFont="1" applyFill="1" applyBorder="1" applyAlignment="1">
      <alignment horizontal="right"/>
      <protection/>
    </xf>
    <xf numFmtId="0" fontId="14" fillId="40" borderId="11" xfId="85" applyFont="1" applyFill="1" applyBorder="1" applyAlignment="1">
      <alignment horizontal="left"/>
      <protection/>
    </xf>
    <xf numFmtId="0" fontId="14" fillId="40" borderId="29" xfId="85" applyFont="1" applyFill="1" applyBorder="1" applyAlignment="1">
      <alignment horizontal="center"/>
      <protection/>
    </xf>
    <xf numFmtId="219" fontId="14" fillId="40" borderId="11" xfId="85" applyNumberFormat="1" applyFont="1" applyFill="1" applyBorder="1" applyAlignment="1">
      <alignment horizontal="right"/>
      <protection/>
    </xf>
    <xf numFmtId="219" fontId="14" fillId="40" borderId="29" xfId="85" applyNumberFormat="1" applyFont="1" applyFill="1" applyBorder="1" applyAlignment="1">
      <alignment horizontal="right"/>
      <protection/>
    </xf>
    <xf numFmtId="219" fontId="14" fillId="40" borderId="32" xfId="85" applyNumberFormat="1" applyFont="1" applyFill="1" applyBorder="1" applyAlignment="1">
      <alignment horizontal="right"/>
      <protection/>
    </xf>
    <xf numFmtId="0" fontId="14" fillId="40" borderId="9" xfId="82" applyFont="1" applyFill="1" applyBorder="1">
      <alignment/>
      <protection/>
    </xf>
    <xf numFmtId="1" fontId="14" fillId="40" borderId="9" xfId="82" applyNumberFormat="1" applyFont="1" applyFill="1" applyBorder="1" applyAlignment="1">
      <alignment horizontal="center"/>
      <protection/>
    </xf>
    <xf numFmtId="216" fontId="14" fillId="40" borderId="9" xfId="74" applyNumberFormat="1" applyFont="1" applyFill="1" applyBorder="1" applyAlignment="1" applyProtection="1">
      <alignment horizontal="right"/>
      <protection/>
    </xf>
    <xf numFmtId="0" fontId="14" fillId="40" borderId="11" xfId="82" applyFont="1" applyFill="1" applyBorder="1">
      <alignment/>
      <protection/>
    </xf>
    <xf numFmtId="1" fontId="14" fillId="40" borderId="11" xfId="82" applyNumberFormat="1" applyFont="1" applyFill="1" applyBorder="1" applyAlignment="1">
      <alignment horizontal="center"/>
      <protection/>
    </xf>
    <xf numFmtId="216" fontId="14" fillId="40" borderId="29" xfId="74" applyNumberFormat="1" applyFont="1" applyFill="1" applyBorder="1" applyAlignment="1" applyProtection="1">
      <alignment horizontal="right"/>
      <protection/>
    </xf>
    <xf numFmtId="216" fontId="14" fillId="40" borderId="11" xfId="74" applyNumberFormat="1" applyFont="1" applyFill="1" applyBorder="1" applyAlignment="1" applyProtection="1">
      <alignment horizontal="right"/>
      <protection/>
    </xf>
    <xf numFmtId="181" fontId="14" fillId="40" borderId="39" xfId="84" applyNumberFormat="1" applyFont="1" applyFill="1" applyBorder="1" applyAlignment="1" applyProtection="1">
      <alignment horizontal="right"/>
      <protection/>
    </xf>
    <xf numFmtId="0" fontId="17" fillId="40" borderId="0" xfId="83" applyFont="1" applyFill="1">
      <alignment/>
      <protection/>
    </xf>
    <xf numFmtId="0" fontId="85" fillId="40" borderId="0" xfId="76" applyFont="1" applyFill="1">
      <alignment/>
      <protection/>
    </xf>
    <xf numFmtId="0" fontId="85" fillId="40" borderId="0" xfId="76" applyFont="1" applyFill="1" applyAlignment="1">
      <alignment/>
      <protection/>
    </xf>
    <xf numFmtId="0" fontId="17" fillId="0" borderId="0" xfId="83" applyFont="1" applyFill="1">
      <alignment/>
      <protection/>
    </xf>
    <xf numFmtId="0" fontId="8" fillId="0" borderId="0" xfId="83" applyFont="1" applyFill="1">
      <alignment/>
      <protection/>
    </xf>
    <xf numFmtId="176" fontId="14" fillId="40" borderId="0" xfId="83" applyNumberFormat="1" applyFont="1" applyFill="1" applyAlignment="1" applyProtection="1">
      <alignment horizontal="left"/>
      <protection/>
    </xf>
    <xf numFmtId="0" fontId="27" fillId="40" borderId="0" xfId="83" applyFont="1" applyFill="1">
      <alignment/>
      <protection/>
    </xf>
    <xf numFmtId="176" fontId="20" fillId="40" borderId="0" xfId="83" applyNumberFormat="1" applyFont="1" applyFill="1">
      <alignment/>
      <protection/>
    </xf>
    <xf numFmtId="0" fontId="20" fillId="40" borderId="0" xfId="83" applyFont="1" applyFill="1">
      <alignment/>
      <protection/>
    </xf>
    <xf numFmtId="0" fontId="20" fillId="40" borderId="3" xfId="83" applyFont="1" applyFill="1" applyBorder="1">
      <alignment/>
      <protection/>
    </xf>
    <xf numFmtId="0" fontId="20" fillId="40" borderId="8" xfId="83" applyFont="1" applyFill="1" applyBorder="1">
      <alignment/>
      <protection/>
    </xf>
    <xf numFmtId="176" fontId="20" fillId="40" borderId="8" xfId="83" applyNumberFormat="1" applyFont="1" applyFill="1" applyBorder="1" applyAlignment="1">
      <alignment horizontal="centerContinuous"/>
      <protection/>
    </xf>
    <xf numFmtId="176" fontId="20" fillId="40" borderId="36" xfId="83" applyNumberFormat="1" applyFont="1" applyFill="1" applyBorder="1" applyAlignment="1">
      <alignment horizontal="centerContinuous"/>
      <protection/>
    </xf>
    <xf numFmtId="0" fontId="20" fillId="40" borderId="8" xfId="83" applyFont="1" applyFill="1" applyBorder="1" applyAlignment="1">
      <alignment horizontal="centerContinuous"/>
      <protection/>
    </xf>
    <xf numFmtId="0" fontId="20" fillId="40" borderId="15" xfId="83" applyFont="1" applyFill="1" applyBorder="1" applyAlignment="1">
      <alignment horizontal="centerContinuous"/>
      <protection/>
    </xf>
    <xf numFmtId="0" fontId="14" fillId="40" borderId="8" xfId="91" applyFont="1" applyFill="1" applyBorder="1" applyAlignment="1">
      <alignment horizontal="center" wrapText="1"/>
    </xf>
    <xf numFmtId="176" fontId="14" fillId="40" borderId="20" xfId="0" applyNumberFormat="1" applyFont="1" applyFill="1" applyBorder="1" applyAlignment="1">
      <alignment horizontal="left"/>
    </xf>
    <xf numFmtId="0" fontId="14" fillId="40" borderId="9" xfId="74" applyFont="1" applyFill="1" applyBorder="1" applyAlignment="1">
      <alignment horizontal="center"/>
      <protection/>
    </xf>
    <xf numFmtId="0" fontId="15" fillId="0" borderId="0" xfId="64" applyAlignment="1" applyProtection="1">
      <alignment/>
      <protection/>
    </xf>
    <xf numFmtId="0" fontId="8" fillId="0" borderId="0" xfId="83" applyFont="1" applyAlignment="1">
      <alignment/>
      <protection/>
    </xf>
    <xf numFmtId="0" fontId="15" fillId="40" borderId="0" xfId="64" applyFill="1" applyAlignment="1" applyProtection="1">
      <alignment/>
      <protection/>
    </xf>
    <xf numFmtId="0" fontId="20" fillId="40" borderId="0" xfId="91" applyFont="1" applyFill="1" applyAlignment="1">
      <alignment/>
    </xf>
    <xf numFmtId="0" fontId="15" fillId="0" borderId="0" xfId="64" applyNumberFormat="1" applyFill="1" applyBorder="1" applyAlignment="1" applyProtection="1">
      <alignment/>
      <protection/>
    </xf>
    <xf numFmtId="0" fontId="15" fillId="0" borderId="0" xfId="64" applyFill="1" applyAlignment="1" applyProtection="1">
      <alignment/>
      <protection/>
    </xf>
    <xf numFmtId="0" fontId="8" fillId="0" borderId="0" xfId="74" applyFont="1" applyFill="1" applyAlignment="1">
      <alignment/>
      <protection/>
    </xf>
    <xf numFmtId="0" fontId="8" fillId="0" borderId="0" xfId="85" applyFont="1" applyFill="1" applyAlignment="1">
      <alignment/>
      <protection/>
    </xf>
    <xf numFmtId="0" fontId="8" fillId="0" borderId="0" xfId="75" applyFont="1" applyFill="1" applyAlignment="1">
      <alignment/>
      <protection/>
    </xf>
    <xf numFmtId="0" fontId="0" fillId="0" borderId="0" xfId="77" applyAlignment="1">
      <alignment/>
      <protection/>
    </xf>
    <xf numFmtId="0" fontId="14" fillId="0" borderId="0" xfId="77" applyFont="1" applyAlignment="1">
      <alignment/>
      <protection/>
    </xf>
    <xf numFmtId="0" fontId="0" fillId="0" borderId="0" xfId="0" applyAlignment="1">
      <alignment/>
    </xf>
    <xf numFmtId="0" fontId="14" fillId="31" borderId="20" xfId="74" applyFont="1" applyFill="1" applyBorder="1" applyAlignment="1">
      <alignment horizontal="left"/>
      <protection/>
    </xf>
    <xf numFmtId="0" fontId="14" fillId="31" borderId="0" xfId="74" applyFont="1" applyFill="1" applyBorder="1" applyAlignment="1">
      <alignment horizontal="left"/>
      <protection/>
    </xf>
    <xf numFmtId="0" fontId="14" fillId="31" borderId="24" xfId="74" applyFont="1" applyFill="1" applyBorder="1" applyAlignment="1">
      <alignment horizontal="left"/>
      <protection/>
    </xf>
    <xf numFmtId="0" fontId="26" fillId="31" borderId="28" xfId="74" applyFont="1" applyFill="1" applyBorder="1" applyAlignment="1">
      <alignment horizontal="left"/>
      <protection/>
    </xf>
    <xf numFmtId="0" fontId="26" fillId="31" borderId="10" xfId="74" applyFont="1" applyFill="1" applyBorder="1" applyAlignment="1">
      <alignment horizontal="left"/>
      <protection/>
    </xf>
    <xf numFmtId="0" fontId="26" fillId="31" borderId="29" xfId="74" applyFont="1" applyFill="1" applyBorder="1" applyAlignment="1">
      <alignment horizontal="left"/>
      <protection/>
    </xf>
    <xf numFmtId="0" fontId="34" fillId="31" borderId="25" xfId="74" applyFont="1" applyFill="1" applyBorder="1" applyAlignment="1">
      <alignment horizontal="left"/>
      <protection/>
    </xf>
    <xf numFmtId="0" fontId="34" fillId="31" borderId="26" xfId="74" applyFont="1" applyFill="1" applyBorder="1" applyAlignment="1">
      <alignment horizontal="left"/>
      <protection/>
    </xf>
    <xf numFmtId="0" fontId="34" fillId="31" borderId="27" xfId="74" applyFont="1" applyFill="1" applyBorder="1" applyAlignment="1">
      <alignment horizontal="left"/>
      <protection/>
    </xf>
    <xf numFmtId="0" fontId="26" fillId="31" borderId="20" xfId="74" applyFont="1" applyFill="1" applyBorder="1" applyAlignment="1">
      <alignment horizontal="left"/>
      <protection/>
    </xf>
    <xf numFmtId="0" fontId="26" fillId="31" borderId="0" xfId="74" applyFont="1" applyFill="1" applyBorder="1" applyAlignment="1">
      <alignment horizontal="left"/>
      <protection/>
    </xf>
    <xf numFmtId="0" fontId="26" fillId="31" borderId="24" xfId="74" applyFont="1" applyFill="1" applyBorder="1" applyAlignment="1">
      <alignment horizontal="left"/>
      <protection/>
    </xf>
    <xf numFmtId="0" fontId="27" fillId="31" borderId="20" xfId="74" applyFont="1" applyFill="1" applyBorder="1" applyAlignment="1">
      <alignment horizontal="left"/>
      <protection/>
    </xf>
    <xf numFmtId="0" fontId="27" fillId="31" borderId="0" xfId="74" applyFont="1" applyFill="1" applyBorder="1" applyAlignment="1">
      <alignment horizontal="left"/>
      <protection/>
    </xf>
    <xf numFmtId="0" fontId="27" fillId="31" borderId="24" xfId="74" applyFont="1" applyFill="1" applyBorder="1" applyAlignment="1">
      <alignment horizontal="left"/>
      <protection/>
    </xf>
    <xf numFmtId="176" fontId="8" fillId="31" borderId="0" xfId="0" applyNumberFormat="1" applyFont="1" applyFill="1" applyBorder="1" applyAlignment="1">
      <alignment horizontal="left" wrapText="1"/>
    </xf>
    <xf numFmtId="0" fontId="14" fillId="40" borderId="0" xfId="82" applyNumberFormat="1" applyFont="1" applyFill="1" applyBorder="1" applyAlignment="1">
      <alignment horizontal="left" vertical="top" wrapText="1"/>
      <protection/>
    </xf>
    <xf numFmtId="0" fontId="14" fillId="40" borderId="0" xfId="0" applyFont="1" applyFill="1" applyAlignment="1">
      <alignment horizontal="left" vertical="top" wrapText="1"/>
    </xf>
    <xf numFmtId="0" fontId="14" fillId="40" borderId="8" xfId="91" applyFont="1" applyFill="1" applyBorder="1" applyAlignment="1">
      <alignment horizontal="center" wrapText="1"/>
    </xf>
    <xf numFmtId="0" fontId="14" fillId="40" borderId="0" xfId="86" applyFont="1" applyFill="1" applyBorder="1" applyAlignment="1">
      <alignment horizontal="left" vertical="center" wrapText="1"/>
      <protection/>
    </xf>
    <xf numFmtId="0" fontId="14" fillId="40" borderId="16" xfId="91" applyFont="1" applyFill="1" applyBorder="1" applyAlignment="1">
      <alignment horizontal="center" wrapText="1"/>
    </xf>
    <xf numFmtId="0" fontId="14" fillId="40" borderId="15" xfId="91" applyFont="1" applyFill="1" applyBorder="1" applyAlignment="1">
      <alignment horizontal="center" wrapText="1"/>
    </xf>
    <xf numFmtId="0" fontId="14" fillId="40" borderId="0" xfId="84" applyNumberFormat="1" applyFont="1" applyFill="1" applyBorder="1" applyAlignment="1" applyProtection="1">
      <alignment horizontal="left" vertical="center" wrapText="1"/>
      <protection/>
    </xf>
    <xf numFmtId="0" fontId="33" fillId="40" borderId="0" xfId="0" applyFont="1" applyFill="1" applyAlignment="1">
      <alignment horizontal="left" vertical="center" wrapText="1"/>
    </xf>
    <xf numFmtId="0" fontId="18" fillId="40" borderId="8" xfId="74" applyFont="1" applyFill="1" applyBorder="1" applyAlignment="1">
      <alignment horizontal="center"/>
      <protection/>
    </xf>
    <xf numFmtId="0" fontId="18" fillId="40" borderId="15" xfId="74" applyFont="1" applyFill="1" applyBorder="1" applyAlignment="1">
      <alignment horizontal="center"/>
      <protection/>
    </xf>
    <xf numFmtId="0" fontId="20" fillId="40" borderId="16" xfId="74" applyFont="1" applyFill="1" applyBorder="1" applyAlignment="1">
      <alignment horizontal="center" wrapText="1"/>
      <protection/>
    </xf>
    <xf numFmtId="0" fontId="20" fillId="40" borderId="8" xfId="74" applyFont="1" applyFill="1" applyBorder="1" applyAlignment="1">
      <alignment horizontal="center" wrapText="1"/>
      <protection/>
    </xf>
    <xf numFmtId="0" fontId="20" fillId="40" borderId="15" xfId="74" applyFont="1" applyFill="1" applyBorder="1" applyAlignment="1">
      <alignment horizontal="center" wrapText="1"/>
      <protection/>
    </xf>
    <xf numFmtId="0" fontId="20" fillId="40" borderId="0" xfId="74" applyNumberFormat="1" applyFont="1" applyFill="1" applyBorder="1" applyAlignment="1">
      <alignment horizontal="left" vertical="center" wrapText="1"/>
      <protection/>
    </xf>
    <xf numFmtId="0" fontId="28" fillId="40" borderId="0" xfId="74" applyFont="1" applyFill="1" applyAlignment="1" applyProtection="1">
      <alignment horizontal="left" wrapText="1"/>
      <protection/>
    </xf>
    <xf numFmtId="0" fontId="20" fillId="40" borderId="0" xfId="75" applyNumberFormat="1" applyFont="1" applyFill="1" applyBorder="1" applyAlignment="1">
      <alignment horizontal="left" vertical="center" wrapText="1"/>
      <protection/>
    </xf>
    <xf numFmtId="0" fontId="20" fillId="40" borderId="8" xfId="85" applyFont="1" applyFill="1" applyBorder="1" applyAlignment="1">
      <alignment horizontal="center" vertical="center"/>
      <protection/>
    </xf>
    <xf numFmtId="0" fontId="20" fillId="40" borderId="36" xfId="85" applyFont="1" applyFill="1" applyBorder="1" applyAlignment="1">
      <alignment horizontal="center" vertical="center"/>
      <protection/>
    </xf>
    <xf numFmtId="0" fontId="20" fillId="40" borderId="10" xfId="85" applyFont="1" applyFill="1" applyBorder="1" applyAlignment="1">
      <alignment horizontal="center" vertical="center" wrapText="1"/>
      <protection/>
    </xf>
    <xf numFmtId="0" fontId="14" fillId="40" borderId="29" xfId="81" applyFont="1" applyFill="1" applyBorder="1" applyAlignment="1">
      <alignment horizontal="center" vertical="center" wrapText="1"/>
      <protection/>
    </xf>
    <xf numFmtId="0" fontId="14" fillId="40" borderId="0" xfId="82" applyNumberFormat="1" applyFont="1" applyFill="1" applyAlignment="1">
      <alignment horizontal="left" vertical="center" wrapText="1"/>
      <protection/>
    </xf>
    <xf numFmtId="0" fontId="14" fillId="40" borderId="0" xfId="0" applyFont="1" applyFill="1" applyAlignment="1">
      <alignment horizontal="left" vertical="center" wrapText="1"/>
    </xf>
    <xf numFmtId="0" fontId="20" fillId="40" borderId="0" xfId="74" applyFont="1" applyFill="1" applyBorder="1" applyAlignment="1">
      <alignment horizontal="center" vertical="center" wrapText="1"/>
      <protection/>
    </xf>
    <xf numFmtId="0" fontId="0" fillId="40" borderId="0" xfId="0" applyFill="1" applyAlignment="1">
      <alignment/>
    </xf>
    <xf numFmtId="0" fontId="14" fillId="40" borderId="26" xfId="74" applyNumberFormat="1" applyFont="1" applyFill="1" applyBorder="1" applyAlignment="1">
      <alignment horizontal="left" vertical="center" wrapText="1"/>
      <protection/>
    </xf>
    <xf numFmtId="0" fontId="18" fillId="40" borderId="0" xfId="74" applyFont="1" applyFill="1" applyAlignment="1" applyProtection="1">
      <alignment horizontal="left" vertical="top" wrapText="1"/>
      <protection/>
    </xf>
    <xf numFmtId="0" fontId="20" fillId="40" borderId="41" xfId="74" applyFont="1" applyFill="1" applyBorder="1" applyAlignment="1" applyProtection="1">
      <alignment horizontal="center" vertical="center" wrapText="1"/>
      <protection/>
    </xf>
    <xf numFmtId="0" fontId="20" fillId="40" borderId="8" xfId="74" applyFont="1" applyFill="1" applyBorder="1" applyAlignment="1" applyProtection="1">
      <alignment horizontal="center" vertical="center" wrapText="1"/>
      <protection/>
    </xf>
    <xf numFmtId="0" fontId="20" fillId="40" borderId="15" xfId="74" applyFont="1" applyFill="1" applyBorder="1" applyAlignment="1" applyProtection="1">
      <alignment horizontal="center" vertical="center" wrapText="1"/>
      <protection/>
    </xf>
    <xf numFmtId="0" fontId="14" fillId="0" borderId="0" xfId="77" applyFont="1" applyAlignment="1">
      <alignment horizontal="left" wrapText="1"/>
      <protection/>
    </xf>
    <xf numFmtId="0" fontId="14" fillId="3" borderId="0" xfId="0" applyFont="1" applyFill="1" applyAlignment="1">
      <alignment vertical="top" wrapText="1"/>
    </xf>
    <xf numFmtId="0" fontId="0" fillId="3" borderId="0" xfId="0" applyFont="1" applyFill="1" applyAlignment="1">
      <alignment vertical="top"/>
    </xf>
    <xf numFmtId="0" fontId="36" fillId="0" borderId="0" xfId="0" applyFont="1" applyAlignment="1">
      <alignment horizontal="left" vertical="top" wrapText="1"/>
    </xf>
    <xf numFmtId="0" fontId="14" fillId="3" borderId="0" xfId="0" applyFont="1" applyFill="1" applyAlignment="1">
      <alignment horizontal="left"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llowed Hyperlink" xfId="55"/>
    <cellStyle name="formula" xfId="56"/>
    <cellStyle name="gap" xfId="57"/>
    <cellStyle name="Good" xfId="58"/>
    <cellStyle name="GreyBackground" xfId="59"/>
    <cellStyle name="Heading 1" xfId="60"/>
    <cellStyle name="Heading 2" xfId="61"/>
    <cellStyle name="Heading 3" xfId="62"/>
    <cellStyle name="Heading 4" xfId="63"/>
    <cellStyle name="Hyperlink" xfId="64"/>
    <cellStyle name="Input" xfId="65"/>
    <cellStyle name="ISC" xfId="66"/>
    <cellStyle name="level1a" xfId="67"/>
    <cellStyle name="level2" xfId="68"/>
    <cellStyle name="level2a" xfId="69"/>
    <cellStyle name="level3" xfId="70"/>
    <cellStyle name="Linked Cell" xfId="71"/>
    <cellStyle name="Migliaia (0)_conti99" xfId="72"/>
    <cellStyle name="Neutral" xfId="73"/>
    <cellStyle name="Normal 2" xfId="74"/>
    <cellStyle name="Normal 3" xfId="75"/>
    <cellStyle name="Normal 4" xfId="76"/>
    <cellStyle name="Normal 5" xfId="77"/>
    <cellStyle name="Normal_B1.1b" xfId="78"/>
    <cellStyle name="Normal_B1.1d" xfId="79"/>
    <cellStyle name="Normal_B4" xfId="80"/>
    <cellStyle name="Normal_C1" xfId="81"/>
    <cellStyle name="Normal_C1.1a" xfId="82"/>
    <cellStyle name="Normal_C1.2" xfId="83"/>
    <cellStyle name="Normal_C2.2" xfId="84"/>
    <cellStyle name="Normal_C3" xfId="85"/>
    <cellStyle name="Normal_C4" xfId="86"/>
    <cellStyle name="Normal_G1.1" xfId="87"/>
    <cellStyle name="Normal_G1.1_1" xfId="88"/>
    <cellStyle name="Normal_G1.2" xfId="89"/>
    <cellStyle name="Normal_G2.1" xfId="90"/>
    <cellStyle name="Normal_G2.2" xfId="91"/>
    <cellStyle name="Note" xfId="92"/>
    <cellStyle name="Output" xfId="93"/>
    <cellStyle name="Percent" xfId="94"/>
    <cellStyle name="Percent 2" xfId="95"/>
    <cellStyle name="Prozent_SubCatperStud" xfId="96"/>
    <cellStyle name="row" xfId="97"/>
    <cellStyle name="RowCodes" xfId="98"/>
    <cellStyle name="Row-Col Headings" xfId="99"/>
    <cellStyle name="RowTitles_CENTRAL_GOVT" xfId="100"/>
    <cellStyle name="RowTitles-Col2" xfId="101"/>
    <cellStyle name="RowTitles-Detail" xfId="102"/>
    <cellStyle name="Standard_Info" xfId="103"/>
    <cellStyle name="Table No." xfId="104"/>
    <cellStyle name="Table Title" xfId="105"/>
    <cellStyle name="temp" xfId="106"/>
    <cellStyle name="Title" xfId="107"/>
    <cellStyle name="title1" xfId="108"/>
    <cellStyle name="Total" xfId="109"/>
    <cellStyle name="Warning Text" xfId="110"/>
  </cellStyles>
  <dxfs count="9">
    <dxf>
      <font>
        <b/>
        <i val="0"/>
        <color rgb="FFFF0000"/>
      </font>
    </dxf>
    <dxf>
      <font>
        <b/>
        <i val="0"/>
        <color indexed="10"/>
      </font>
    </dxf>
    <dxf>
      <font>
        <b/>
        <i val="0"/>
        <color rgb="FFFF0000"/>
      </font>
    </dxf>
    <dxf>
      <font>
        <b/>
        <i val="0"/>
        <color indexed="10"/>
      </font>
    </dxf>
    <dxf>
      <font>
        <b/>
        <i val="0"/>
        <color rgb="FFFF0000"/>
      </font>
    </dxf>
    <dxf>
      <font>
        <b/>
        <i val="0"/>
        <color indexed="10"/>
      </font>
    </dxf>
    <dxf>
      <font>
        <b/>
        <i val="0"/>
        <color rgb="FFFF0000"/>
      </font>
    </dxf>
    <dxf>
      <font>
        <b/>
        <i val="0"/>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C_C1.1'!$A$4</c:f>
        </c:strRef>
      </c:tx>
      <c:layout>
        <c:manualLayout>
          <c:xMode val="factor"/>
          <c:yMode val="factor"/>
          <c:x val="0.039"/>
          <c:y val="0.0032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07"/>
          <c:y val="0.271"/>
          <c:w val="0.973"/>
          <c:h val="0.6145"/>
        </c:manualLayout>
      </c:layout>
      <c:barChart>
        <c:barDir val="col"/>
        <c:grouping val="clustered"/>
        <c:varyColors val="0"/>
        <c:ser>
          <c:idx val="1"/>
          <c:order val="1"/>
          <c:tx>
            <c:strRef>
              <c:f>'Data C_C1.1'!$I$10</c:f>
              <c:strCache>
                <c:ptCount val="1"/>
                <c:pt idx="0">
                  <c:v>2008</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C_C1.1'!$J$12:$J$48</c:f>
              <c:strCache>
                <c:ptCount val="37"/>
                <c:pt idx="0">
                  <c:v>Finland</c:v>
                </c:pt>
                <c:pt idx="1">
                  <c:v>Denmark</c:v>
                </c:pt>
                <c:pt idx="2">
                  <c:v>Iceland</c:v>
                </c:pt>
                <c:pt idx="3">
                  <c:v>Sweden</c:v>
                </c:pt>
                <c:pt idx="4">
                  <c:v>Slovenia</c:v>
                </c:pt>
                <c:pt idx="5">
                  <c:v>Australia</c:v>
                </c:pt>
                <c:pt idx="6">
                  <c:v>Poland</c:v>
                </c:pt>
                <c:pt idx="7">
                  <c:v>New Zealand</c:v>
                </c:pt>
                <c:pt idx="8">
                  <c:v>Belgium</c:v>
                </c:pt>
                <c:pt idx="9">
                  <c:v>Norway</c:v>
                </c:pt>
                <c:pt idx="10">
                  <c:v>Netherlands</c:v>
                </c:pt>
                <c:pt idx="11">
                  <c:v>Greece</c:v>
                </c:pt>
                <c:pt idx="12">
                  <c:v>Germany</c:v>
                </c:pt>
                <c:pt idx="13">
                  <c:v>Korea</c:v>
                </c:pt>
                <c:pt idx="14">
                  <c:v>Estonia</c:v>
                </c:pt>
                <c:pt idx="15">
                  <c:v>Canada¹</c:v>
                </c:pt>
                <c:pt idx="16">
                  <c:v>EU19 average</c:v>
                </c:pt>
                <c:pt idx="17">
                  <c:v>Hungary</c:v>
                </c:pt>
                <c:pt idx="18">
                  <c:v>OECD average</c:v>
                </c:pt>
                <c:pt idx="19">
                  <c:v>United States</c:v>
                </c:pt>
                <c:pt idx="20">
                  <c:v>Portugal</c:v>
                </c:pt>
                <c:pt idx="21">
                  <c:v>Switzerland</c:v>
                </c:pt>
                <c:pt idx="22">
                  <c:v>Austria</c:v>
                </c:pt>
                <c:pt idx="23">
                  <c:v>Chile</c:v>
                </c:pt>
                <c:pt idx="24">
                  <c:v>Czech Republic</c:v>
                </c:pt>
                <c:pt idx="25">
                  <c:v>Spain</c:v>
                </c:pt>
                <c:pt idx="26">
                  <c:v>Italy</c:v>
                </c:pt>
                <c:pt idx="27">
                  <c:v>Brazil</c:v>
                </c:pt>
                <c:pt idx="28">
                  <c:v>Israel</c:v>
                </c:pt>
                <c:pt idx="29">
                  <c:v>Russian Federation</c:v>
                </c:pt>
                <c:pt idx="30">
                  <c:v>France²</c:v>
                </c:pt>
                <c:pt idx="31">
                  <c:v>Slovak Republic</c:v>
                </c:pt>
                <c:pt idx="32">
                  <c:v>Ireland</c:v>
                </c:pt>
                <c:pt idx="33">
                  <c:v>United Kingdom</c:v>
                </c:pt>
                <c:pt idx="34">
                  <c:v>Turkey</c:v>
                </c:pt>
                <c:pt idx="35">
                  <c:v>Mexico</c:v>
                </c:pt>
                <c:pt idx="36">
                  <c:v>Luxembourg</c:v>
                </c:pt>
              </c:strCache>
            </c:strRef>
          </c:cat>
          <c:val>
            <c:numRef>
              <c:f>'Data C_C1.1'!$I$12:$I$48</c:f>
              <c:numCache>
                <c:ptCount val="37"/>
                <c:pt idx="0">
                  <c:v>42.6359130386178</c:v>
                </c:pt>
                <c:pt idx="1">
                  <c:v>37.3082863287684</c:v>
                </c:pt>
                <c:pt idx="2">
                  <c:v>35.0016923337282</c:v>
                </c:pt>
                <c:pt idx="3">
                  <c:v>33.2214906936192</c:v>
                </c:pt>
                <c:pt idx="4">
                  <c:v>33.0142979381159</c:v>
                </c:pt>
                <c:pt idx="5">
                  <c:v>32.9965123022255</c:v>
                </c:pt>
                <c:pt idx="6">
                  <c:v>30.3518414251757</c:v>
                </c:pt>
                <c:pt idx="7">
                  <c:v>29.2917695841694</c:v>
                </c:pt>
                <c:pt idx="8">
                  <c:v>29.0448018367253</c:v>
                </c:pt>
                <c:pt idx="9">
                  <c:v>28.8182974628744</c:v>
                </c:pt>
                <c:pt idx="10">
                  <c:v>28.8135386467046</c:v>
                </c:pt>
                <c:pt idx="11">
                  <c:v>28.6224618539875</c:v>
                </c:pt>
                <c:pt idx="12">
                  <c:v>28.3794252799797</c:v>
                </c:pt>
                <c:pt idx="13">
                  <c:v>28.212405129037</c:v>
                </c:pt>
                <c:pt idx="14">
                  <c:v>25.8467550923733</c:v>
                </c:pt>
                <c:pt idx="15">
                  <c:v>25.399994356293</c:v>
                </c:pt>
                <c:pt idx="16">
                  <c:v>25.052968084451397</c:v>
                </c:pt>
                <c:pt idx="17">
                  <c:v>25.0347724875681</c:v>
                </c:pt>
                <c:pt idx="18">
                  <c:v>24.893308632244633</c:v>
                </c:pt>
                <c:pt idx="19">
                  <c:v>23.1886883955371</c:v>
                </c:pt>
                <c:pt idx="20">
                  <c:v>23.1021821233739</c:v>
                </c:pt>
                <c:pt idx="21">
                  <c:v>22.6856457198296</c:v>
                </c:pt>
                <c:pt idx="22">
                  <c:v>22.4859873163656</c:v>
                </c:pt>
                <c:pt idx="23">
                  <c:v>21.371942101526</c:v>
                </c:pt>
                <c:pt idx="24">
                  <c:v>21.3664551786706</c:v>
                </c:pt>
                <c:pt idx="25">
                  <c:v>21.3085843680325</c:v>
                </c:pt>
                <c:pt idx="26">
                  <c:v>21.2683153968424</c:v>
                </c:pt>
                <c:pt idx="27">
                  <c:v>21.0603606861048</c:v>
                </c:pt>
                <c:pt idx="28">
                  <c:v>20.8357149438119</c:v>
                </c:pt>
                <c:pt idx="29">
                  <c:v>19.6432491416325</c:v>
                </c:pt>
                <c:pt idx="30">
                  <c:v>19.2141972214024</c:v>
                </c:pt>
                <c:pt idx="31">
                  <c:v>19.1548382368292</c:v>
                </c:pt>
                <c:pt idx="32">
                  <c:v>18.0990843370928</c:v>
                </c:pt>
                <c:pt idx="33">
                  <c:v>16.9529768282121</c:v>
                </c:pt>
                <c:pt idx="34">
                  <c:v>12.8901740177452</c:v>
                </c:pt>
                <c:pt idx="35">
                  <c:v>11.4424296838453</c:v>
                </c:pt>
                <c:pt idx="36">
                  <c:v>9.64124100660872</c:v>
                </c:pt>
              </c:numCache>
            </c:numRef>
          </c:val>
        </c:ser>
        <c:axId val="28026180"/>
        <c:axId val="50909029"/>
      </c:barChart>
      <c:lineChart>
        <c:grouping val="standard"/>
        <c:varyColors val="0"/>
        <c:ser>
          <c:idx val="0"/>
          <c:order val="0"/>
          <c:tx>
            <c:strRef>
              <c:f>'Data C_C1.1'!$F$10</c:f>
              <c:strCache>
                <c:ptCount val="1"/>
                <c:pt idx="0">
                  <c:v>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666699"/>
              </a:solidFill>
              <a:ln>
                <a:solidFill>
                  <a:srgbClr val="666699"/>
                </a:solidFill>
              </a:ln>
            </c:spPr>
          </c:marker>
          <c:cat>
            <c:strRef>
              <c:f>'Data C_C1.1'!$J$12:$J$48</c:f>
              <c:strCache>
                <c:ptCount val="37"/>
                <c:pt idx="0">
                  <c:v>Finland</c:v>
                </c:pt>
                <c:pt idx="1">
                  <c:v>Denmark</c:v>
                </c:pt>
                <c:pt idx="2">
                  <c:v>Iceland</c:v>
                </c:pt>
                <c:pt idx="3">
                  <c:v>Sweden</c:v>
                </c:pt>
                <c:pt idx="4">
                  <c:v>Slovenia</c:v>
                </c:pt>
                <c:pt idx="5">
                  <c:v>Australia</c:v>
                </c:pt>
                <c:pt idx="6">
                  <c:v>Poland</c:v>
                </c:pt>
                <c:pt idx="7">
                  <c:v>New Zealand</c:v>
                </c:pt>
                <c:pt idx="8">
                  <c:v>Belgium</c:v>
                </c:pt>
                <c:pt idx="9">
                  <c:v>Norway</c:v>
                </c:pt>
                <c:pt idx="10">
                  <c:v>Netherlands</c:v>
                </c:pt>
                <c:pt idx="11">
                  <c:v>Greece</c:v>
                </c:pt>
                <c:pt idx="12">
                  <c:v>Germany</c:v>
                </c:pt>
                <c:pt idx="13">
                  <c:v>Korea</c:v>
                </c:pt>
                <c:pt idx="14">
                  <c:v>Estonia</c:v>
                </c:pt>
                <c:pt idx="15">
                  <c:v>Canada¹</c:v>
                </c:pt>
                <c:pt idx="16">
                  <c:v>EU19 average</c:v>
                </c:pt>
                <c:pt idx="17">
                  <c:v>Hungary</c:v>
                </c:pt>
                <c:pt idx="18">
                  <c:v>OECD average</c:v>
                </c:pt>
                <c:pt idx="19">
                  <c:v>United States</c:v>
                </c:pt>
                <c:pt idx="20">
                  <c:v>Portugal</c:v>
                </c:pt>
                <c:pt idx="21">
                  <c:v>Switzerland</c:v>
                </c:pt>
                <c:pt idx="22">
                  <c:v>Austria</c:v>
                </c:pt>
                <c:pt idx="23">
                  <c:v>Chile</c:v>
                </c:pt>
                <c:pt idx="24">
                  <c:v>Czech Republic</c:v>
                </c:pt>
                <c:pt idx="25">
                  <c:v>Spain</c:v>
                </c:pt>
                <c:pt idx="26">
                  <c:v>Italy</c:v>
                </c:pt>
                <c:pt idx="27">
                  <c:v>Brazil</c:v>
                </c:pt>
                <c:pt idx="28">
                  <c:v>Israel</c:v>
                </c:pt>
                <c:pt idx="29">
                  <c:v>Russian Federation</c:v>
                </c:pt>
                <c:pt idx="30">
                  <c:v>France²</c:v>
                </c:pt>
                <c:pt idx="31">
                  <c:v>Slovak Republic</c:v>
                </c:pt>
                <c:pt idx="32">
                  <c:v>Ireland</c:v>
                </c:pt>
                <c:pt idx="33">
                  <c:v>United Kingdom</c:v>
                </c:pt>
                <c:pt idx="34">
                  <c:v>Turkey</c:v>
                </c:pt>
                <c:pt idx="35">
                  <c:v>Mexico</c:v>
                </c:pt>
                <c:pt idx="36">
                  <c:v>Luxembourg</c:v>
                </c:pt>
              </c:strCache>
            </c:strRef>
          </c:cat>
          <c:val>
            <c:numRef>
              <c:f>'Data C_C1.1'!$F$12:$F$48</c:f>
              <c:numCache>
                <c:ptCount val="37"/>
                <c:pt idx="0">
                  <c:v>28.46456454638988</c:v>
                </c:pt>
                <c:pt idx="1">
                  <c:v>30.370610925651516</c:v>
                </c:pt>
                <c:pt idx="2">
                  <c:v>23.902615403157768</c:v>
                </c:pt>
                <c:pt idx="3">
                  <c:v>21.552831175463883</c:v>
                </c:pt>
                <c:pt idx="5">
                  <c:v>23.137269678050473</c:v>
                </c:pt>
                <c:pt idx="6">
                  <c:v>16.055657305754863</c:v>
                </c:pt>
                <c:pt idx="7">
                  <c:v>17.305969886103174</c:v>
                </c:pt>
                <c:pt idx="8">
                  <c:v>24.404111636695866</c:v>
                </c:pt>
                <c:pt idx="9">
                  <c:v>24.86970873960585</c:v>
                </c:pt>
                <c:pt idx="10">
                  <c:v>21.129628547482085</c:v>
                </c:pt>
                <c:pt idx="11">
                  <c:v>12.512214255240087</c:v>
                </c:pt>
                <c:pt idx="12">
                  <c:v>20.290731066423284</c:v>
                </c:pt>
                <c:pt idx="13">
                  <c:v>14.959396415416984</c:v>
                </c:pt>
                <c:pt idx="15">
                  <c:v>21.595363899778423</c:v>
                </c:pt>
                <c:pt idx="16">
                  <c:v>18.939287102073745</c:v>
                </c:pt>
                <c:pt idx="17">
                  <c:v>10.380825643678353</c:v>
                </c:pt>
                <c:pt idx="18">
                  <c:v>18.41046067558714</c:v>
                </c:pt>
                <c:pt idx="19">
                  <c:v>19.161483449789973</c:v>
                </c:pt>
                <c:pt idx="20">
                  <c:v>21.50524912696734</c:v>
                </c:pt>
                <c:pt idx="21">
                  <c:v>15.43757614094274</c:v>
                </c:pt>
                <c:pt idx="22">
                  <c:v>15.622500069928114</c:v>
                </c:pt>
                <c:pt idx="24">
                  <c:v>9.578121600048977</c:v>
                </c:pt>
                <c:pt idx="25">
                  <c:v>20.571995598973704</c:v>
                </c:pt>
                <c:pt idx="30">
                  <c:v>19.188494219105873</c:v>
                </c:pt>
                <c:pt idx="32">
                  <c:v>13.660361857594744</c:v>
                </c:pt>
                <c:pt idx="34">
                  <c:v>6.877513179421923</c:v>
                </c:pt>
                <c:pt idx="35">
                  <c:v>8.396487139818385</c:v>
                </c:pt>
              </c:numCache>
            </c:numRef>
          </c:val>
          <c:smooth val="0"/>
        </c:ser>
        <c:ser>
          <c:idx val="2"/>
          <c:order val="2"/>
          <c:tx>
            <c:strRef>
              <c:f>'Data C_C1.1'!$G$10</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9CC00"/>
                </a:solidFill>
              </a:ln>
            </c:spPr>
          </c:marker>
          <c:cat>
            <c:strRef>
              <c:f>'Data C_C1.1'!$J$12:$J$48</c:f>
              <c:strCache>
                <c:ptCount val="37"/>
                <c:pt idx="0">
                  <c:v>Finland</c:v>
                </c:pt>
                <c:pt idx="1">
                  <c:v>Denmark</c:v>
                </c:pt>
                <c:pt idx="2">
                  <c:v>Iceland</c:v>
                </c:pt>
                <c:pt idx="3">
                  <c:v>Sweden</c:v>
                </c:pt>
                <c:pt idx="4">
                  <c:v>Slovenia</c:v>
                </c:pt>
                <c:pt idx="5">
                  <c:v>Australia</c:v>
                </c:pt>
                <c:pt idx="6">
                  <c:v>Poland</c:v>
                </c:pt>
                <c:pt idx="7">
                  <c:v>New Zealand</c:v>
                </c:pt>
                <c:pt idx="8">
                  <c:v>Belgium</c:v>
                </c:pt>
                <c:pt idx="9">
                  <c:v>Norway</c:v>
                </c:pt>
                <c:pt idx="10">
                  <c:v>Netherlands</c:v>
                </c:pt>
                <c:pt idx="11">
                  <c:v>Greece</c:v>
                </c:pt>
                <c:pt idx="12">
                  <c:v>Germany</c:v>
                </c:pt>
                <c:pt idx="13">
                  <c:v>Korea</c:v>
                </c:pt>
                <c:pt idx="14">
                  <c:v>Estonia</c:v>
                </c:pt>
                <c:pt idx="15">
                  <c:v>Canada¹</c:v>
                </c:pt>
                <c:pt idx="16">
                  <c:v>EU19 average</c:v>
                </c:pt>
                <c:pt idx="17">
                  <c:v>Hungary</c:v>
                </c:pt>
                <c:pt idx="18">
                  <c:v>OECD average</c:v>
                </c:pt>
                <c:pt idx="19">
                  <c:v>United States</c:v>
                </c:pt>
                <c:pt idx="20">
                  <c:v>Portugal</c:v>
                </c:pt>
                <c:pt idx="21">
                  <c:v>Switzerland</c:v>
                </c:pt>
                <c:pt idx="22">
                  <c:v>Austria</c:v>
                </c:pt>
                <c:pt idx="23">
                  <c:v>Chile</c:v>
                </c:pt>
                <c:pt idx="24">
                  <c:v>Czech Republic</c:v>
                </c:pt>
                <c:pt idx="25">
                  <c:v>Spain</c:v>
                </c:pt>
                <c:pt idx="26">
                  <c:v>Italy</c:v>
                </c:pt>
                <c:pt idx="27">
                  <c:v>Brazil</c:v>
                </c:pt>
                <c:pt idx="28">
                  <c:v>Israel</c:v>
                </c:pt>
                <c:pt idx="29">
                  <c:v>Russian Federation</c:v>
                </c:pt>
                <c:pt idx="30">
                  <c:v>France²</c:v>
                </c:pt>
                <c:pt idx="31">
                  <c:v>Slovak Republic</c:v>
                </c:pt>
                <c:pt idx="32">
                  <c:v>Ireland</c:v>
                </c:pt>
                <c:pt idx="33">
                  <c:v>United Kingdom</c:v>
                </c:pt>
                <c:pt idx="34">
                  <c:v>Turkey</c:v>
                </c:pt>
                <c:pt idx="35">
                  <c:v>Mexico</c:v>
                </c:pt>
                <c:pt idx="36">
                  <c:v>Luxembourg</c:v>
                </c:pt>
              </c:strCache>
            </c:strRef>
          </c:cat>
          <c:val>
            <c:numRef>
              <c:f>'Data C_C1.1'!$G$12:$G$48</c:f>
              <c:numCache>
                <c:ptCount val="37"/>
                <c:pt idx="0">
                  <c:v>37.9389230910304</c:v>
                </c:pt>
                <c:pt idx="1">
                  <c:v>35.37005591906946</c:v>
                </c:pt>
                <c:pt idx="2">
                  <c:v>30.535303146584802</c:v>
                </c:pt>
                <c:pt idx="3">
                  <c:v>33.358851846207635</c:v>
                </c:pt>
                <c:pt idx="5">
                  <c:v>28.23539159653199</c:v>
                </c:pt>
                <c:pt idx="6">
                  <c:v>24.371979184699182</c:v>
                </c:pt>
                <c:pt idx="7">
                  <c:v>22.73117336333645</c:v>
                </c:pt>
                <c:pt idx="8">
                  <c:v>25.231126335367026</c:v>
                </c:pt>
                <c:pt idx="9">
                  <c:v>27.532094205138012</c:v>
                </c:pt>
                <c:pt idx="10">
                  <c:v>21.801818534001015</c:v>
                </c:pt>
                <c:pt idx="11">
                  <c:v>15.971095787630855</c:v>
                </c:pt>
                <c:pt idx="12">
                  <c:v>23.708050381055948</c:v>
                </c:pt>
                <c:pt idx="13">
                  <c:v>23.91370116463463</c:v>
                </c:pt>
                <c:pt idx="15">
                  <c:v>23.106454649031555</c:v>
                </c:pt>
                <c:pt idx="16">
                  <c:v>22.071186855120928</c:v>
                </c:pt>
                <c:pt idx="17">
                  <c:v>18.960707868766775</c:v>
                </c:pt>
                <c:pt idx="18">
                  <c:v>21.67605882583702</c:v>
                </c:pt>
                <c:pt idx="19">
                  <c:v>20.114538410818085</c:v>
                </c:pt>
                <c:pt idx="20">
                  <c:v>22.237746861129523</c:v>
                </c:pt>
                <c:pt idx="21">
                  <c:v>18.932988664849404</c:v>
                </c:pt>
                <c:pt idx="22">
                  <c:v>18.292438368314997</c:v>
                </c:pt>
                <c:pt idx="24">
                  <c:v>14.191786765700742</c:v>
                </c:pt>
                <c:pt idx="25">
                  <c:v>23.95198999895468</c:v>
                </c:pt>
                <c:pt idx="26">
                  <c:v>17.13481738802524</c:v>
                </c:pt>
                <c:pt idx="30">
                  <c:v>19.488899087860975</c:v>
                </c:pt>
                <c:pt idx="32">
                  <c:v>16.333451172048434</c:v>
                </c:pt>
                <c:pt idx="34">
                  <c:v>5.183496199782845</c:v>
                </c:pt>
                <c:pt idx="35">
                  <c:v>9.363142330551954</c:v>
                </c:pt>
                <c:pt idx="36">
                  <c:v>4.650914715451491</c:v>
                </c:pt>
              </c:numCache>
            </c:numRef>
          </c:val>
          <c:smooth val="0"/>
        </c:ser>
        <c:axId val="28026180"/>
        <c:axId val="50909029"/>
      </c:lineChart>
      <c:catAx>
        <c:axId val="280261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defRPr>
            </a:pPr>
          </a:p>
        </c:txPr>
        <c:crossAx val="50909029"/>
        <c:crosses val="autoZero"/>
        <c:auto val="1"/>
        <c:lblOffset val="100"/>
        <c:tickLblSkip val="1"/>
        <c:noMultiLvlLbl val="0"/>
      </c:catAx>
      <c:valAx>
        <c:axId val="5090902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026180"/>
        <c:crossesAt val="1"/>
        <c:crossBetween val="between"/>
        <c:dispUnits/>
      </c:valAx>
      <c:spPr>
        <a:solidFill>
          <a:srgbClr val="FFFFFF"/>
        </a:solidFill>
        <a:ln w="3175">
          <a:noFill/>
        </a:ln>
      </c:spPr>
    </c:plotArea>
    <c:legend>
      <c:legendPos val="t"/>
      <c:layout>
        <c:manualLayout>
          <c:xMode val="edge"/>
          <c:yMode val="edge"/>
          <c:x val="0.40425"/>
          <c:y val="0.10325"/>
          <c:w val="0.147"/>
          <c:h val="0.031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C_C1.2'!$A$4</c:f>
        </c:strRef>
      </c:tx>
      <c:layout>
        <c:manualLayout>
          <c:xMode val="factor"/>
          <c:yMode val="factor"/>
          <c:x val="0.032"/>
          <c:y val="-0.0032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08"/>
          <c:y val="0.12175"/>
          <c:w val="0.973"/>
          <c:h val="0.77225"/>
        </c:manualLayout>
      </c:layout>
      <c:barChart>
        <c:barDir val="col"/>
        <c:grouping val="clustered"/>
        <c:varyColors val="0"/>
        <c:ser>
          <c:idx val="1"/>
          <c:order val="2"/>
          <c:tx>
            <c:strRef>
              <c:f>'Data C_C1.2'!$I$10</c:f>
              <c:strCache>
                <c:ptCount val="1"/>
                <c:pt idx="0">
                  <c:v>2008</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C_C1.2'!$J$12:$J$48</c:f>
              <c:strCache>
                <c:ptCount val="37"/>
                <c:pt idx="0">
                  <c:v>Poland</c:v>
                </c:pt>
                <c:pt idx="1">
                  <c:v>Belgium</c:v>
                </c:pt>
                <c:pt idx="2">
                  <c:v>Slovenia</c:v>
                </c:pt>
                <c:pt idx="3">
                  <c:v>Czech Republic</c:v>
                </c:pt>
                <c:pt idx="4">
                  <c:v>Ireland</c:v>
                </c:pt>
                <c:pt idx="5">
                  <c:v>Netherlands</c:v>
                </c:pt>
                <c:pt idx="6">
                  <c:v>Hungary</c:v>
                </c:pt>
                <c:pt idx="7">
                  <c:v>Germany</c:v>
                </c:pt>
                <c:pt idx="8">
                  <c:v>Korea</c:v>
                </c:pt>
                <c:pt idx="9">
                  <c:v>Finland</c:v>
                </c:pt>
                <c:pt idx="10">
                  <c:v>Norway</c:v>
                </c:pt>
                <c:pt idx="11">
                  <c:v>Sweden</c:v>
                </c:pt>
                <c:pt idx="12">
                  <c:v>France¹</c:v>
                </c:pt>
                <c:pt idx="13">
                  <c:v>EU19 average</c:v>
                </c:pt>
                <c:pt idx="14">
                  <c:v>Slovak Republic</c:v>
                </c:pt>
                <c:pt idx="15">
                  <c:v>Switzerland</c:v>
                </c:pt>
                <c:pt idx="16">
                  <c:v>Estonia</c:v>
                </c:pt>
                <c:pt idx="17">
                  <c:v>Iceland</c:v>
                </c:pt>
                <c:pt idx="18">
                  <c:v>Denmark</c:v>
                </c:pt>
                <c:pt idx="19">
                  <c:v>Greece</c:v>
                </c:pt>
                <c:pt idx="20">
                  <c:v>Italy</c:v>
                </c:pt>
                <c:pt idx="21">
                  <c:v>Australia</c:v>
                </c:pt>
                <c:pt idx="22">
                  <c:v>OECD average</c:v>
                </c:pt>
                <c:pt idx="23">
                  <c:v>Portugal</c:v>
                </c:pt>
                <c:pt idx="24">
                  <c:v>United States</c:v>
                </c:pt>
                <c:pt idx="25">
                  <c:v>Spain</c:v>
                </c:pt>
                <c:pt idx="26">
                  <c:v>Canada²</c:v>
                </c:pt>
                <c:pt idx="27">
                  <c:v>Austria</c:v>
                </c:pt>
                <c:pt idx="28">
                  <c:v>Russian Federation</c:v>
                </c:pt>
                <c:pt idx="29">
                  <c:v>Brazil</c:v>
                </c:pt>
                <c:pt idx="30">
                  <c:v>Luxembourg</c:v>
                </c:pt>
                <c:pt idx="31">
                  <c:v>Chile</c:v>
                </c:pt>
                <c:pt idx="32">
                  <c:v>New Zealand</c:v>
                </c:pt>
                <c:pt idx="33">
                  <c:v>United Kingdom</c:v>
                </c:pt>
                <c:pt idx="34">
                  <c:v>Israel</c:v>
                </c:pt>
                <c:pt idx="35">
                  <c:v>Mexico</c:v>
                </c:pt>
                <c:pt idx="36">
                  <c:v>Turkey</c:v>
                </c:pt>
              </c:strCache>
            </c:strRef>
          </c:cat>
          <c:val>
            <c:numRef>
              <c:f>'Data C_C1.2'!$I$12:$I$48</c:f>
              <c:numCache>
                <c:ptCount val="37"/>
                <c:pt idx="0">
                  <c:v>92.7240167190985</c:v>
                </c:pt>
                <c:pt idx="1">
                  <c:v>92.1518098590254</c:v>
                </c:pt>
                <c:pt idx="2">
                  <c:v>90.685962171268</c:v>
                </c:pt>
                <c:pt idx="3">
                  <c:v>89.8191291218821</c:v>
                </c:pt>
                <c:pt idx="4">
                  <c:v>89.7084572706369</c:v>
                </c:pt>
                <c:pt idx="5">
                  <c:v>89.5567651710365</c:v>
                </c:pt>
                <c:pt idx="6">
                  <c:v>89.326449947568</c:v>
                </c:pt>
                <c:pt idx="7">
                  <c:v>88.712414373143</c:v>
                </c:pt>
                <c:pt idx="8">
                  <c:v>88.5104719375999</c:v>
                </c:pt>
                <c:pt idx="9">
                  <c:v>87.2282862488363</c:v>
                </c:pt>
                <c:pt idx="10">
                  <c:v>86.8976772190005</c:v>
                </c:pt>
                <c:pt idx="11">
                  <c:v>86.1183713771273</c:v>
                </c:pt>
                <c:pt idx="12">
                  <c:v>85.6433061313831</c:v>
                </c:pt>
                <c:pt idx="13">
                  <c:v>84.90124788007121</c:v>
                </c:pt>
                <c:pt idx="14">
                  <c:v>84.8361273959609</c:v>
                </c:pt>
                <c:pt idx="15">
                  <c:v>84.8003061891114</c:v>
                </c:pt>
                <c:pt idx="16">
                  <c:v>84.4991063584866</c:v>
                </c:pt>
                <c:pt idx="17">
                  <c:v>84.2945199696023</c:v>
                </c:pt>
                <c:pt idx="18">
                  <c:v>83.5552138429505</c:v>
                </c:pt>
                <c:pt idx="19">
                  <c:v>82.7345425441312</c:v>
                </c:pt>
                <c:pt idx="20">
                  <c:v>82.1849491784563</c:v>
                </c:pt>
                <c:pt idx="21">
                  <c:v>81.6393297760256</c:v>
                </c:pt>
                <c:pt idx="22">
                  <c:v>81.59468455255607</c:v>
                </c:pt>
                <c:pt idx="23">
                  <c:v>81.0650775861033</c:v>
                </c:pt>
                <c:pt idx="24">
                  <c:v>80.8491127861486</c:v>
                </c:pt>
                <c:pt idx="25">
                  <c:v>80.779983538115</c:v>
                </c:pt>
                <c:pt idx="26">
                  <c:v>80.1999641620946</c:v>
                </c:pt>
                <c:pt idx="27">
                  <c:v>79.0939847972231</c:v>
                </c:pt>
                <c:pt idx="28">
                  <c:v>77.494162506149</c:v>
                </c:pt>
                <c:pt idx="29">
                  <c:v>76.4414265718014</c:v>
                </c:pt>
                <c:pt idx="30">
                  <c:v>75.2585243152599</c:v>
                </c:pt>
                <c:pt idx="31">
                  <c:v>74.2992922470784</c:v>
                </c:pt>
                <c:pt idx="32">
                  <c:v>74.2930575319872</c:v>
                </c:pt>
                <c:pt idx="33">
                  <c:v>72.6263003034157</c:v>
                </c:pt>
                <c:pt idx="34">
                  <c:v>64.2175619809994</c:v>
                </c:pt>
                <c:pt idx="35">
                  <c:v>51.6392615342896</c:v>
                </c:pt>
                <c:pt idx="36">
                  <c:v>45.8991131119302</c:v>
                </c:pt>
              </c:numCache>
            </c:numRef>
          </c:val>
        </c:ser>
        <c:axId val="55528078"/>
        <c:axId val="29990655"/>
      </c:barChart>
      <c:lineChart>
        <c:grouping val="standard"/>
        <c:varyColors val="0"/>
        <c:ser>
          <c:idx val="0"/>
          <c:order val="0"/>
          <c:tx>
            <c:strRef>
              <c:f>'Data C_C1.2'!$F$10</c:f>
              <c:strCache>
                <c:ptCount val="1"/>
                <c:pt idx="0">
                  <c:v>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666699"/>
              </a:solidFill>
              <a:ln>
                <a:solidFill>
                  <a:srgbClr val="666699"/>
                </a:solidFill>
              </a:ln>
            </c:spPr>
          </c:marker>
          <c:cat>
            <c:strRef>
              <c:f>'Data C_C1.2'!$J$12:$J$48</c:f>
              <c:strCache>
                <c:ptCount val="37"/>
                <c:pt idx="0">
                  <c:v>Poland</c:v>
                </c:pt>
                <c:pt idx="1">
                  <c:v>Belgium</c:v>
                </c:pt>
                <c:pt idx="2">
                  <c:v>Slovenia</c:v>
                </c:pt>
                <c:pt idx="3">
                  <c:v>Czech Republic</c:v>
                </c:pt>
                <c:pt idx="4">
                  <c:v>Ireland</c:v>
                </c:pt>
                <c:pt idx="5">
                  <c:v>Netherlands</c:v>
                </c:pt>
                <c:pt idx="6">
                  <c:v>Hungary</c:v>
                </c:pt>
                <c:pt idx="7">
                  <c:v>Germany</c:v>
                </c:pt>
                <c:pt idx="8">
                  <c:v>Korea</c:v>
                </c:pt>
                <c:pt idx="9">
                  <c:v>Finland</c:v>
                </c:pt>
                <c:pt idx="10">
                  <c:v>Norway</c:v>
                </c:pt>
                <c:pt idx="11">
                  <c:v>Sweden</c:v>
                </c:pt>
                <c:pt idx="12">
                  <c:v>France¹</c:v>
                </c:pt>
                <c:pt idx="13">
                  <c:v>EU19 average</c:v>
                </c:pt>
                <c:pt idx="14">
                  <c:v>Slovak Republic</c:v>
                </c:pt>
                <c:pt idx="15">
                  <c:v>Switzerland</c:v>
                </c:pt>
                <c:pt idx="16">
                  <c:v>Estonia</c:v>
                </c:pt>
                <c:pt idx="17">
                  <c:v>Iceland</c:v>
                </c:pt>
                <c:pt idx="18">
                  <c:v>Denmark</c:v>
                </c:pt>
                <c:pt idx="19">
                  <c:v>Greece</c:v>
                </c:pt>
                <c:pt idx="20">
                  <c:v>Italy</c:v>
                </c:pt>
                <c:pt idx="21">
                  <c:v>Australia</c:v>
                </c:pt>
                <c:pt idx="22">
                  <c:v>OECD average</c:v>
                </c:pt>
                <c:pt idx="23">
                  <c:v>Portugal</c:v>
                </c:pt>
                <c:pt idx="24">
                  <c:v>United States</c:v>
                </c:pt>
                <c:pt idx="25">
                  <c:v>Spain</c:v>
                </c:pt>
                <c:pt idx="26">
                  <c:v>Canada²</c:v>
                </c:pt>
                <c:pt idx="27">
                  <c:v>Austria</c:v>
                </c:pt>
                <c:pt idx="28">
                  <c:v>Russian Federation</c:v>
                </c:pt>
                <c:pt idx="29">
                  <c:v>Brazil</c:v>
                </c:pt>
                <c:pt idx="30">
                  <c:v>Luxembourg</c:v>
                </c:pt>
                <c:pt idx="31">
                  <c:v>Chile</c:v>
                </c:pt>
                <c:pt idx="32">
                  <c:v>New Zealand</c:v>
                </c:pt>
                <c:pt idx="33">
                  <c:v>United Kingdom</c:v>
                </c:pt>
                <c:pt idx="34">
                  <c:v>Israel</c:v>
                </c:pt>
                <c:pt idx="35">
                  <c:v>Mexico</c:v>
                </c:pt>
                <c:pt idx="36">
                  <c:v>Turkey</c:v>
                </c:pt>
              </c:strCache>
            </c:strRef>
          </c:cat>
          <c:val>
            <c:numRef>
              <c:f>'Data C_C1.2'!$F$12:$F$48</c:f>
              <c:numCache>
                <c:ptCount val="37"/>
                <c:pt idx="0">
                  <c:v>78.04326712253948</c:v>
                </c:pt>
                <c:pt idx="1">
                  <c:v>93.78754081028296</c:v>
                </c:pt>
                <c:pt idx="3">
                  <c:v>65.85282360227464</c:v>
                </c:pt>
                <c:pt idx="4">
                  <c:v>79.1169760558786</c:v>
                </c:pt>
                <c:pt idx="5">
                  <c:v>88.95147257286925</c:v>
                </c:pt>
                <c:pt idx="6">
                  <c:v>64.32512870821829</c:v>
                </c:pt>
                <c:pt idx="7">
                  <c:v>88.28296716201199</c:v>
                </c:pt>
                <c:pt idx="8">
                  <c:v>74.84721376831305</c:v>
                </c:pt>
                <c:pt idx="9">
                  <c:v>80.9787680465505</c:v>
                </c:pt>
                <c:pt idx="10">
                  <c:v>82.83166150321043</c:v>
                </c:pt>
                <c:pt idx="11">
                  <c:v>81.65234689953127</c:v>
                </c:pt>
                <c:pt idx="12">
                  <c:v>88.9198311031614</c:v>
                </c:pt>
                <c:pt idx="13">
                  <c:v>77.18717922169468</c:v>
                </c:pt>
                <c:pt idx="15">
                  <c:v>80.17878336405646</c:v>
                </c:pt>
                <c:pt idx="17">
                  <c:v>79</c:v>
                </c:pt>
                <c:pt idx="18">
                  <c:v>79.10674538772354</c:v>
                </c:pt>
                <c:pt idx="19">
                  <c:v>62.470639894407554</c:v>
                </c:pt>
                <c:pt idx="21">
                  <c:v>80.83461685808777</c:v>
                </c:pt>
                <c:pt idx="22">
                  <c:v>73.56023532533524</c:v>
                </c:pt>
                <c:pt idx="23">
                  <c:v>68.49885451963867</c:v>
                </c:pt>
                <c:pt idx="24">
                  <c:v>71.92961775032816</c:v>
                </c:pt>
                <c:pt idx="25">
                  <c:v>72.60818460640792</c:v>
                </c:pt>
                <c:pt idx="26">
                  <c:v>79.94499792444998</c:v>
                </c:pt>
                <c:pt idx="27">
                  <c:v>74.54154077230731</c:v>
                </c:pt>
                <c:pt idx="30">
                  <c:v>72.66999093381686</c:v>
                </c:pt>
                <c:pt idx="31">
                  <c:v>63.642292015483406</c:v>
                </c:pt>
                <c:pt idx="32">
                  <c:v>68.22571630835725</c:v>
                </c:pt>
                <c:pt idx="35">
                  <c:v>36.194155934108736</c:v>
                </c:pt>
                <c:pt idx="36">
                  <c:v>29.875486914181376</c:v>
                </c:pt>
              </c:numCache>
            </c:numRef>
          </c:val>
          <c:smooth val="0"/>
        </c:ser>
        <c:ser>
          <c:idx val="2"/>
          <c:order val="1"/>
          <c:tx>
            <c:strRef>
              <c:f>'Data C_C1.2'!$G$10</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9CC00"/>
                </a:solidFill>
              </a:ln>
            </c:spPr>
          </c:marker>
          <c:cat>
            <c:strRef>
              <c:f>'Data C_C1.2'!$J$12:$J$48</c:f>
              <c:strCache>
                <c:ptCount val="37"/>
                <c:pt idx="0">
                  <c:v>Poland</c:v>
                </c:pt>
                <c:pt idx="1">
                  <c:v>Belgium</c:v>
                </c:pt>
                <c:pt idx="2">
                  <c:v>Slovenia</c:v>
                </c:pt>
                <c:pt idx="3">
                  <c:v>Czech Republic</c:v>
                </c:pt>
                <c:pt idx="4">
                  <c:v>Ireland</c:v>
                </c:pt>
                <c:pt idx="5">
                  <c:v>Netherlands</c:v>
                </c:pt>
                <c:pt idx="6">
                  <c:v>Hungary</c:v>
                </c:pt>
                <c:pt idx="7">
                  <c:v>Germany</c:v>
                </c:pt>
                <c:pt idx="8">
                  <c:v>Korea</c:v>
                </c:pt>
                <c:pt idx="9">
                  <c:v>Finland</c:v>
                </c:pt>
                <c:pt idx="10">
                  <c:v>Norway</c:v>
                </c:pt>
                <c:pt idx="11">
                  <c:v>Sweden</c:v>
                </c:pt>
                <c:pt idx="12">
                  <c:v>France¹</c:v>
                </c:pt>
                <c:pt idx="13">
                  <c:v>EU19 average</c:v>
                </c:pt>
                <c:pt idx="14">
                  <c:v>Slovak Republic</c:v>
                </c:pt>
                <c:pt idx="15">
                  <c:v>Switzerland</c:v>
                </c:pt>
                <c:pt idx="16">
                  <c:v>Estonia</c:v>
                </c:pt>
                <c:pt idx="17">
                  <c:v>Iceland</c:v>
                </c:pt>
                <c:pt idx="18">
                  <c:v>Denmark</c:v>
                </c:pt>
                <c:pt idx="19">
                  <c:v>Greece</c:v>
                </c:pt>
                <c:pt idx="20">
                  <c:v>Italy</c:v>
                </c:pt>
                <c:pt idx="21">
                  <c:v>Australia</c:v>
                </c:pt>
                <c:pt idx="22">
                  <c:v>OECD average</c:v>
                </c:pt>
                <c:pt idx="23">
                  <c:v>Portugal</c:v>
                </c:pt>
                <c:pt idx="24">
                  <c:v>United States</c:v>
                </c:pt>
                <c:pt idx="25">
                  <c:v>Spain</c:v>
                </c:pt>
                <c:pt idx="26">
                  <c:v>Canada²</c:v>
                </c:pt>
                <c:pt idx="27">
                  <c:v>Austria</c:v>
                </c:pt>
                <c:pt idx="28">
                  <c:v>Russian Federation</c:v>
                </c:pt>
                <c:pt idx="29">
                  <c:v>Brazil</c:v>
                </c:pt>
                <c:pt idx="30">
                  <c:v>Luxembourg</c:v>
                </c:pt>
                <c:pt idx="31">
                  <c:v>Chile</c:v>
                </c:pt>
                <c:pt idx="32">
                  <c:v>New Zealand</c:v>
                </c:pt>
                <c:pt idx="33">
                  <c:v>United Kingdom</c:v>
                </c:pt>
                <c:pt idx="34">
                  <c:v>Israel</c:v>
                </c:pt>
                <c:pt idx="35">
                  <c:v>Mexico</c:v>
                </c:pt>
                <c:pt idx="36">
                  <c:v>Turkey</c:v>
                </c:pt>
              </c:strCache>
            </c:strRef>
          </c:cat>
          <c:val>
            <c:numRef>
              <c:f>'Data C_C1.2'!$G$12:$G$48</c:f>
              <c:numCache>
                <c:ptCount val="37"/>
                <c:pt idx="0">
                  <c:v>84.15746184245437</c:v>
                </c:pt>
                <c:pt idx="1">
                  <c:v>90.52763667160289</c:v>
                </c:pt>
                <c:pt idx="3">
                  <c:v>80.77343137983681</c:v>
                </c:pt>
                <c:pt idx="4">
                  <c:v>80.84089607139626</c:v>
                </c:pt>
                <c:pt idx="5">
                  <c:v>86.57706759823822</c:v>
                </c:pt>
                <c:pt idx="6">
                  <c:v>77.76592158299744</c:v>
                </c:pt>
                <c:pt idx="7">
                  <c:v>88.42399771537953</c:v>
                </c:pt>
                <c:pt idx="8">
                  <c:v>78.62226319164529</c:v>
                </c:pt>
                <c:pt idx="9">
                  <c:v>84.79467559285504</c:v>
                </c:pt>
                <c:pt idx="10">
                  <c:v>85.51904743961717</c:v>
                </c:pt>
                <c:pt idx="11">
                  <c:v>86.43766891490256</c:v>
                </c:pt>
                <c:pt idx="12">
                  <c:v>86.98482475434197</c:v>
                </c:pt>
                <c:pt idx="13">
                  <c:v>80.89429475440478</c:v>
                </c:pt>
                <c:pt idx="15">
                  <c:v>83.45822617615795</c:v>
                </c:pt>
                <c:pt idx="17">
                  <c:v>78.88561700561333</c:v>
                </c:pt>
                <c:pt idx="18">
                  <c:v>80.36810470154585</c:v>
                </c:pt>
                <c:pt idx="19">
                  <c:v>82.30640496956157</c:v>
                </c:pt>
                <c:pt idx="20">
                  <c:v>71.78377814675828</c:v>
                </c:pt>
                <c:pt idx="21">
                  <c:v>81.76982699433991</c:v>
                </c:pt>
                <c:pt idx="22">
                  <c:v>76.72879578006629</c:v>
                </c:pt>
                <c:pt idx="23">
                  <c:v>71.41546037162743</c:v>
                </c:pt>
                <c:pt idx="24">
                  <c:v>72.78930378929456</c:v>
                </c:pt>
                <c:pt idx="25">
                  <c:v>77.20282790234941</c:v>
                </c:pt>
                <c:pt idx="26">
                  <c:v>80.61969897533952</c:v>
                </c:pt>
                <c:pt idx="27">
                  <c:v>76.65000020592827</c:v>
                </c:pt>
                <c:pt idx="28">
                  <c:v>70.80529089340939</c:v>
                </c:pt>
                <c:pt idx="30">
                  <c:v>74.04762904783905</c:v>
                </c:pt>
                <c:pt idx="31">
                  <c:v>65.55032820441497</c:v>
                </c:pt>
                <c:pt idx="32">
                  <c:v>71.77338641925705</c:v>
                </c:pt>
                <c:pt idx="34">
                  <c:v>63.59240343537969</c:v>
                </c:pt>
                <c:pt idx="35">
                  <c:v>41.667874584963364</c:v>
                </c:pt>
                <c:pt idx="36">
                  <c:v>28.382199261992618</c:v>
                </c:pt>
              </c:numCache>
            </c:numRef>
          </c:val>
          <c:smooth val="0"/>
        </c:ser>
        <c:axId val="55528078"/>
        <c:axId val="29990655"/>
      </c:lineChart>
      <c:catAx>
        <c:axId val="555280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defRPr>
            </a:pPr>
          </a:p>
        </c:txPr>
        <c:crossAx val="29990655"/>
        <c:crosses val="autoZero"/>
        <c:auto val="1"/>
        <c:lblOffset val="100"/>
        <c:tickLblSkip val="1"/>
        <c:noMultiLvlLbl val="0"/>
      </c:catAx>
      <c:valAx>
        <c:axId val="2999065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528078"/>
        <c:crossesAt val="1"/>
        <c:crossBetween val="between"/>
        <c:dispUnits/>
      </c:valAx>
      <c:spPr>
        <a:solidFill>
          <a:srgbClr val="FFFFFF"/>
        </a:solidFill>
        <a:ln w="3175">
          <a:noFill/>
        </a:ln>
      </c:spPr>
    </c:plotArea>
    <c:legend>
      <c:legendPos val="t"/>
      <c:layout>
        <c:manualLayout>
          <c:xMode val="edge"/>
          <c:yMode val="edge"/>
          <c:x val="0.43"/>
          <c:y val="0.102"/>
          <c:w val="0.1595"/>
          <c:h val="0.03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7">
    <tabColor indexed="51"/>
  </sheetPr>
  <sheetViews>
    <sheetView workbookViewId="0"/>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8">
    <tabColor indexed="51"/>
  </sheetPr>
  <sheetViews>
    <sheetView workbookViewId="0"/>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1</xdr:col>
      <xdr:colOff>0</xdr:colOff>
      <xdr:row>6</xdr:row>
      <xdr:rowOff>0</xdr:rowOff>
    </xdr:to>
    <xdr:sp>
      <xdr:nvSpPr>
        <xdr:cNvPr id="1" name="Text 2"/>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2</xdr:col>
      <xdr:colOff>0</xdr:colOff>
      <xdr:row>6</xdr:row>
      <xdr:rowOff>0</xdr:rowOff>
    </xdr:from>
    <xdr:to>
      <xdr:col>1</xdr:col>
      <xdr:colOff>0</xdr:colOff>
      <xdr:row>6</xdr:row>
      <xdr:rowOff>0</xdr:rowOff>
    </xdr:to>
    <xdr:sp>
      <xdr:nvSpPr>
        <xdr:cNvPr id="2" name="Text 3"/>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2</xdr:col>
      <xdr:colOff>0</xdr:colOff>
      <xdr:row>6</xdr:row>
      <xdr:rowOff>0</xdr:rowOff>
    </xdr:from>
    <xdr:to>
      <xdr:col>1</xdr:col>
      <xdr:colOff>0</xdr:colOff>
      <xdr:row>6</xdr:row>
      <xdr:rowOff>0</xdr:rowOff>
    </xdr:to>
    <xdr:sp>
      <xdr:nvSpPr>
        <xdr:cNvPr id="3" name="Text 4"/>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2</xdr:col>
      <xdr:colOff>0</xdr:colOff>
      <xdr:row>6</xdr:row>
      <xdr:rowOff>0</xdr:rowOff>
    </xdr:from>
    <xdr:to>
      <xdr:col>1</xdr:col>
      <xdr:colOff>0</xdr:colOff>
      <xdr:row>6</xdr:row>
      <xdr:rowOff>0</xdr:rowOff>
    </xdr:to>
    <xdr:sp>
      <xdr:nvSpPr>
        <xdr:cNvPr id="4" name="Text 5"/>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2</xdr:col>
      <xdr:colOff>0</xdr:colOff>
      <xdr:row>6</xdr:row>
      <xdr:rowOff>0</xdr:rowOff>
    </xdr:from>
    <xdr:to>
      <xdr:col>1</xdr:col>
      <xdr:colOff>0</xdr:colOff>
      <xdr:row>6</xdr:row>
      <xdr:rowOff>0</xdr:rowOff>
    </xdr:to>
    <xdr:sp>
      <xdr:nvSpPr>
        <xdr:cNvPr id="5" name="Text 6"/>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2</xdr:col>
      <xdr:colOff>0</xdr:colOff>
      <xdr:row>6</xdr:row>
      <xdr:rowOff>0</xdr:rowOff>
    </xdr:from>
    <xdr:to>
      <xdr:col>1</xdr:col>
      <xdr:colOff>0</xdr:colOff>
      <xdr:row>6</xdr:row>
      <xdr:rowOff>0</xdr:rowOff>
    </xdr:to>
    <xdr:sp>
      <xdr:nvSpPr>
        <xdr:cNvPr id="6" name="Text 7"/>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2</xdr:col>
      <xdr:colOff>0</xdr:colOff>
      <xdr:row>6</xdr:row>
      <xdr:rowOff>0</xdr:rowOff>
    </xdr:from>
    <xdr:to>
      <xdr:col>1</xdr:col>
      <xdr:colOff>0</xdr:colOff>
      <xdr:row>6</xdr:row>
      <xdr:rowOff>0</xdr:rowOff>
    </xdr:to>
    <xdr:sp>
      <xdr:nvSpPr>
        <xdr:cNvPr id="7" name="Text 8"/>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2</xdr:col>
      <xdr:colOff>0</xdr:colOff>
      <xdr:row>6</xdr:row>
      <xdr:rowOff>0</xdr:rowOff>
    </xdr:from>
    <xdr:to>
      <xdr:col>1</xdr:col>
      <xdr:colOff>0</xdr:colOff>
      <xdr:row>6</xdr:row>
      <xdr:rowOff>0</xdr:rowOff>
    </xdr:to>
    <xdr:sp>
      <xdr:nvSpPr>
        <xdr:cNvPr id="8" name="Text 9"/>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2</xdr:col>
      <xdr:colOff>0</xdr:colOff>
      <xdr:row>6</xdr:row>
      <xdr:rowOff>0</xdr:rowOff>
    </xdr:from>
    <xdr:to>
      <xdr:col>1</xdr:col>
      <xdr:colOff>0</xdr:colOff>
      <xdr:row>6</xdr:row>
      <xdr:rowOff>0</xdr:rowOff>
    </xdr:to>
    <xdr:sp>
      <xdr:nvSpPr>
        <xdr:cNvPr id="9" name="Text 10"/>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2</xdr:col>
      <xdr:colOff>0</xdr:colOff>
      <xdr:row>6</xdr:row>
      <xdr:rowOff>0</xdr:rowOff>
    </xdr:from>
    <xdr:to>
      <xdr:col>1</xdr:col>
      <xdr:colOff>0</xdr:colOff>
      <xdr:row>6</xdr:row>
      <xdr:rowOff>0</xdr:rowOff>
    </xdr:to>
    <xdr:sp>
      <xdr:nvSpPr>
        <xdr:cNvPr id="10" name="Text 11"/>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2</xdr:col>
      <xdr:colOff>0</xdr:colOff>
      <xdr:row>6</xdr:row>
      <xdr:rowOff>0</xdr:rowOff>
    </xdr:from>
    <xdr:to>
      <xdr:col>1</xdr:col>
      <xdr:colOff>0</xdr:colOff>
      <xdr:row>6</xdr:row>
      <xdr:rowOff>0</xdr:rowOff>
    </xdr:to>
    <xdr:sp>
      <xdr:nvSpPr>
        <xdr:cNvPr id="11" name="Text 12"/>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2</xdr:col>
      <xdr:colOff>0</xdr:colOff>
      <xdr:row>6</xdr:row>
      <xdr:rowOff>0</xdr:rowOff>
    </xdr:from>
    <xdr:to>
      <xdr:col>1</xdr:col>
      <xdr:colOff>0</xdr:colOff>
      <xdr:row>6</xdr:row>
      <xdr:rowOff>0</xdr:rowOff>
    </xdr:to>
    <xdr:sp>
      <xdr:nvSpPr>
        <xdr:cNvPr id="12" name="Text 13"/>
        <xdr:cNvSpPr txBox="1">
          <a:spLocks noChangeArrowheads="1"/>
        </xdr:cNvSpPr>
      </xdr:nvSpPr>
      <xdr:spPr>
        <a:xfrm>
          <a:off x="1466850" y="92392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2</xdr:col>
      <xdr:colOff>0</xdr:colOff>
      <xdr:row>6</xdr:row>
      <xdr:rowOff>0</xdr:rowOff>
    </xdr:from>
    <xdr:to>
      <xdr:col>1</xdr:col>
      <xdr:colOff>0</xdr:colOff>
      <xdr:row>6</xdr:row>
      <xdr:rowOff>0</xdr:rowOff>
    </xdr:to>
    <xdr:sp>
      <xdr:nvSpPr>
        <xdr:cNvPr id="13" name="Text 14"/>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2</xdr:col>
      <xdr:colOff>0</xdr:colOff>
      <xdr:row>6</xdr:row>
      <xdr:rowOff>0</xdr:rowOff>
    </xdr:from>
    <xdr:to>
      <xdr:col>1</xdr:col>
      <xdr:colOff>0</xdr:colOff>
      <xdr:row>6</xdr:row>
      <xdr:rowOff>0</xdr:rowOff>
    </xdr:to>
    <xdr:sp>
      <xdr:nvSpPr>
        <xdr:cNvPr id="14" name="Text 15"/>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2</xdr:col>
      <xdr:colOff>0</xdr:colOff>
      <xdr:row>6</xdr:row>
      <xdr:rowOff>0</xdr:rowOff>
    </xdr:from>
    <xdr:to>
      <xdr:col>1</xdr:col>
      <xdr:colOff>0</xdr:colOff>
      <xdr:row>6</xdr:row>
      <xdr:rowOff>0</xdr:rowOff>
    </xdr:to>
    <xdr:sp>
      <xdr:nvSpPr>
        <xdr:cNvPr id="15" name="Text 17"/>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2</xdr:col>
      <xdr:colOff>0</xdr:colOff>
      <xdr:row>6</xdr:row>
      <xdr:rowOff>0</xdr:rowOff>
    </xdr:from>
    <xdr:to>
      <xdr:col>1</xdr:col>
      <xdr:colOff>0</xdr:colOff>
      <xdr:row>6</xdr:row>
      <xdr:rowOff>0</xdr:rowOff>
    </xdr:to>
    <xdr:sp>
      <xdr:nvSpPr>
        <xdr:cNvPr id="16" name="Text 18"/>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2</xdr:col>
      <xdr:colOff>0</xdr:colOff>
      <xdr:row>6</xdr:row>
      <xdr:rowOff>0</xdr:rowOff>
    </xdr:from>
    <xdr:to>
      <xdr:col>1</xdr:col>
      <xdr:colOff>0</xdr:colOff>
      <xdr:row>6</xdr:row>
      <xdr:rowOff>0</xdr:rowOff>
    </xdr:to>
    <xdr:sp>
      <xdr:nvSpPr>
        <xdr:cNvPr id="17" name="Text 19"/>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2</xdr:col>
      <xdr:colOff>0</xdr:colOff>
      <xdr:row>6</xdr:row>
      <xdr:rowOff>0</xdr:rowOff>
    </xdr:from>
    <xdr:to>
      <xdr:col>1</xdr:col>
      <xdr:colOff>0</xdr:colOff>
      <xdr:row>6</xdr:row>
      <xdr:rowOff>0</xdr:rowOff>
    </xdr:to>
    <xdr:sp>
      <xdr:nvSpPr>
        <xdr:cNvPr id="18" name="Text 20"/>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2</xdr:col>
      <xdr:colOff>0</xdr:colOff>
      <xdr:row>6</xdr:row>
      <xdr:rowOff>0</xdr:rowOff>
    </xdr:from>
    <xdr:to>
      <xdr:col>1</xdr:col>
      <xdr:colOff>0</xdr:colOff>
      <xdr:row>6</xdr:row>
      <xdr:rowOff>0</xdr:rowOff>
    </xdr:to>
    <xdr:sp>
      <xdr:nvSpPr>
        <xdr:cNvPr id="19" name="Text 21"/>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2</xdr:col>
      <xdr:colOff>0</xdr:colOff>
      <xdr:row>6</xdr:row>
      <xdr:rowOff>0</xdr:rowOff>
    </xdr:from>
    <xdr:to>
      <xdr:col>1</xdr:col>
      <xdr:colOff>0</xdr:colOff>
      <xdr:row>6</xdr:row>
      <xdr:rowOff>0</xdr:rowOff>
    </xdr:to>
    <xdr:sp>
      <xdr:nvSpPr>
        <xdr:cNvPr id="20" name="Text 22"/>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2</xdr:col>
      <xdr:colOff>0</xdr:colOff>
      <xdr:row>5</xdr:row>
      <xdr:rowOff>19050</xdr:rowOff>
    </xdr:from>
    <xdr:to>
      <xdr:col>1</xdr:col>
      <xdr:colOff>0</xdr:colOff>
      <xdr:row>5</xdr:row>
      <xdr:rowOff>161925</xdr:rowOff>
    </xdr:to>
    <xdr:sp>
      <xdr:nvSpPr>
        <xdr:cNvPr id="21" name="Text 38"/>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2" name="Text 51"/>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3" name="Text 53"/>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4" name="Text 54"/>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5" name="Text 55"/>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6" name="Text 56"/>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7" name="Text 57"/>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161925</xdr:rowOff>
    </xdr:to>
    <xdr:sp>
      <xdr:nvSpPr>
        <xdr:cNvPr id="28" name="Text 58"/>
        <xdr:cNvSpPr txBox="1">
          <a:spLocks noChangeArrowheads="1"/>
        </xdr:cNvSpPr>
      </xdr:nvSpPr>
      <xdr:spPr>
        <a:xfrm>
          <a:off x="1466850" y="781050"/>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12</xdr:col>
      <xdr:colOff>19050</xdr:colOff>
      <xdr:row>5</xdr:row>
      <xdr:rowOff>19050</xdr:rowOff>
    </xdr:from>
    <xdr:to>
      <xdr:col>13</xdr:col>
      <xdr:colOff>0</xdr:colOff>
      <xdr:row>5</xdr:row>
      <xdr:rowOff>161925</xdr:rowOff>
    </xdr:to>
    <xdr:sp>
      <xdr:nvSpPr>
        <xdr:cNvPr id="29" name="Text 60"/>
        <xdr:cNvSpPr txBox="1">
          <a:spLocks noChangeArrowheads="1"/>
        </xdr:cNvSpPr>
      </xdr:nvSpPr>
      <xdr:spPr>
        <a:xfrm>
          <a:off x="7162800" y="781050"/>
          <a:ext cx="42862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12</xdr:col>
      <xdr:colOff>19050</xdr:colOff>
      <xdr:row>5</xdr:row>
      <xdr:rowOff>19050</xdr:rowOff>
    </xdr:from>
    <xdr:to>
      <xdr:col>13</xdr:col>
      <xdr:colOff>0</xdr:colOff>
      <xdr:row>5</xdr:row>
      <xdr:rowOff>161925</xdr:rowOff>
    </xdr:to>
    <xdr:sp>
      <xdr:nvSpPr>
        <xdr:cNvPr id="30" name="Text 61"/>
        <xdr:cNvSpPr txBox="1">
          <a:spLocks noChangeArrowheads="1"/>
        </xdr:cNvSpPr>
      </xdr:nvSpPr>
      <xdr:spPr>
        <a:xfrm>
          <a:off x="7162800" y="781050"/>
          <a:ext cx="42862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6</xdr:row>
      <xdr:rowOff>0</xdr:rowOff>
    </xdr:from>
    <xdr:to>
      <xdr:col>1</xdr:col>
      <xdr:colOff>0</xdr:colOff>
      <xdr:row>6</xdr:row>
      <xdr:rowOff>0</xdr:rowOff>
    </xdr:to>
    <xdr:sp>
      <xdr:nvSpPr>
        <xdr:cNvPr id="31" name="Text 62"/>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6</xdr:row>
      <xdr:rowOff>0</xdr:rowOff>
    </xdr:from>
    <xdr:to>
      <xdr:col>1</xdr:col>
      <xdr:colOff>0</xdr:colOff>
      <xdr:row>6</xdr:row>
      <xdr:rowOff>0</xdr:rowOff>
    </xdr:to>
    <xdr:sp>
      <xdr:nvSpPr>
        <xdr:cNvPr id="32" name="Text 63"/>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6</xdr:row>
      <xdr:rowOff>0</xdr:rowOff>
    </xdr:from>
    <xdr:to>
      <xdr:col>1</xdr:col>
      <xdr:colOff>0</xdr:colOff>
      <xdr:row>6</xdr:row>
      <xdr:rowOff>0</xdr:rowOff>
    </xdr:to>
    <xdr:sp>
      <xdr:nvSpPr>
        <xdr:cNvPr id="33" name="Text 64"/>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6</xdr:row>
      <xdr:rowOff>0</xdr:rowOff>
    </xdr:from>
    <xdr:to>
      <xdr:col>1</xdr:col>
      <xdr:colOff>0</xdr:colOff>
      <xdr:row>6</xdr:row>
      <xdr:rowOff>0</xdr:rowOff>
    </xdr:to>
    <xdr:sp>
      <xdr:nvSpPr>
        <xdr:cNvPr id="34" name="Text 65"/>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6</xdr:row>
      <xdr:rowOff>0</xdr:rowOff>
    </xdr:from>
    <xdr:to>
      <xdr:col>1</xdr:col>
      <xdr:colOff>0</xdr:colOff>
      <xdr:row>6</xdr:row>
      <xdr:rowOff>0</xdr:rowOff>
    </xdr:to>
    <xdr:sp>
      <xdr:nvSpPr>
        <xdr:cNvPr id="35" name="Text 66"/>
        <xdr:cNvSpPr txBox="1">
          <a:spLocks noChangeArrowheads="1"/>
        </xdr:cNvSpPr>
      </xdr:nvSpPr>
      <xdr:spPr>
        <a:xfrm>
          <a:off x="1466850" y="92392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3</xdr:col>
      <xdr:colOff>19050</xdr:colOff>
      <xdr:row>5</xdr:row>
      <xdr:rowOff>19050</xdr:rowOff>
    </xdr:from>
    <xdr:to>
      <xdr:col>4</xdr:col>
      <xdr:colOff>0</xdr:colOff>
      <xdr:row>5</xdr:row>
      <xdr:rowOff>161925</xdr:rowOff>
    </xdr:to>
    <xdr:sp>
      <xdr:nvSpPr>
        <xdr:cNvPr id="36" name="Text 38"/>
        <xdr:cNvSpPr txBox="1">
          <a:spLocks noChangeArrowheads="1"/>
        </xdr:cNvSpPr>
      </xdr:nvSpPr>
      <xdr:spPr>
        <a:xfrm>
          <a:off x="2066925"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6</xdr:col>
      <xdr:colOff>19050</xdr:colOff>
      <xdr:row>5</xdr:row>
      <xdr:rowOff>19050</xdr:rowOff>
    </xdr:from>
    <xdr:to>
      <xdr:col>7</xdr:col>
      <xdr:colOff>0</xdr:colOff>
      <xdr:row>5</xdr:row>
      <xdr:rowOff>161925</xdr:rowOff>
    </xdr:to>
    <xdr:sp>
      <xdr:nvSpPr>
        <xdr:cNvPr id="37" name="Text 38"/>
        <xdr:cNvSpPr txBox="1">
          <a:spLocks noChangeArrowheads="1"/>
        </xdr:cNvSpPr>
      </xdr:nvSpPr>
      <xdr:spPr>
        <a:xfrm>
          <a:off x="3810000"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6</xdr:col>
      <xdr:colOff>19050</xdr:colOff>
      <xdr:row>5</xdr:row>
      <xdr:rowOff>19050</xdr:rowOff>
    </xdr:from>
    <xdr:to>
      <xdr:col>7</xdr:col>
      <xdr:colOff>0</xdr:colOff>
      <xdr:row>5</xdr:row>
      <xdr:rowOff>161925</xdr:rowOff>
    </xdr:to>
    <xdr:sp>
      <xdr:nvSpPr>
        <xdr:cNvPr id="38" name="Text 51"/>
        <xdr:cNvSpPr txBox="1">
          <a:spLocks noChangeArrowheads="1"/>
        </xdr:cNvSpPr>
      </xdr:nvSpPr>
      <xdr:spPr>
        <a:xfrm>
          <a:off x="3810000"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19050</xdr:colOff>
      <xdr:row>5</xdr:row>
      <xdr:rowOff>19050</xdr:rowOff>
    </xdr:from>
    <xdr:to>
      <xdr:col>10</xdr:col>
      <xdr:colOff>0</xdr:colOff>
      <xdr:row>5</xdr:row>
      <xdr:rowOff>161925</xdr:rowOff>
    </xdr:to>
    <xdr:sp>
      <xdr:nvSpPr>
        <xdr:cNvPr id="39" name="Text 38"/>
        <xdr:cNvSpPr txBox="1">
          <a:spLocks noChangeArrowheads="1"/>
        </xdr:cNvSpPr>
      </xdr:nvSpPr>
      <xdr:spPr>
        <a:xfrm>
          <a:off x="5553075"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19050</xdr:colOff>
      <xdr:row>5</xdr:row>
      <xdr:rowOff>19050</xdr:rowOff>
    </xdr:from>
    <xdr:to>
      <xdr:col>10</xdr:col>
      <xdr:colOff>0</xdr:colOff>
      <xdr:row>5</xdr:row>
      <xdr:rowOff>161925</xdr:rowOff>
    </xdr:to>
    <xdr:sp>
      <xdr:nvSpPr>
        <xdr:cNvPr id="40" name="Text 51"/>
        <xdr:cNvSpPr txBox="1">
          <a:spLocks noChangeArrowheads="1"/>
        </xdr:cNvSpPr>
      </xdr:nvSpPr>
      <xdr:spPr>
        <a:xfrm>
          <a:off x="5553075"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14</xdr:col>
      <xdr:colOff>19050</xdr:colOff>
      <xdr:row>5</xdr:row>
      <xdr:rowOff>19050</xdr:rowOff>
    </xdr:from>
    <xdr:to>
      <xdr:col>15</xdr:col>
      <xdr:colOff>0</xdr:colOff>
      <xdr:row>5</xdr:row>
      <xdr:rowOff>161925</xdr:rowOff>
    </xdr:to>
    <xdr:sp>
      <xdr:nvSpPr>
        <xdr:cNvPr id="41" name="Text 60"/>
        <xdr:cNvSpPr txBox="1">
          <a:spLocks noChangeArrowheads="1"/>
        </xdr:cNvSpPr>
      </xdr:nvSpPr>
      <xdr:spPr>
        <a:xfrm>
          <a:off x="8191500"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14</xdr:col>
      <xdr:colOff>19050</xdr:colOff>
      <xdr:row>5</xdr:row>
      <xdr:rowOff>19050</xdr:rowOff>
    </xdr:from>
    <xdr:to>
      <xdr:col>15</xdr:col>
      <xdr:colOff>0</xdr:colOff>
      <xdr:row>5</xdr:row>
      <xdr:rowOff>161925</xdr:rowOff>
    </xdr:to>
    <xdr:sp>
      <xdr:nvSpPr>
        <xdr:cNvPr id="42" name="Text 61"/>
        <xdr:cNvSpPr txBox="1">
          <a:spLocks noChangeArrowheads="1"/>
        </xdr:cNvSpPr>
      </xdr:nvSpPr>
      <xdr:spPr>
        <a:xfrm>
          <a:off x="8191500"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14</xdr:col>
      <xdr:colOff>19050</xdr:colOff>
      <xdr:row>5</xdr:row>
      <xdr:rowOff>19050</xdr:rowOff>
    </xdr:from>
    <xdr:to>
      <xdr:col>15</xdr:col>
      <xdr:colOff>0</xdr:colOff>
      <xdr:row>5</xdr:row>
      <xdr:rowOff>161925</xdr:rowOff>
    </xdr:to>
    <xdr:sp>
      <xdr:nvSpPr>
        <xdr:cNvPr id="43" name="Text 60"/>
        <xdr:cNvSpPr txBox="1">
          <a:spLocks noChangeArrowheads="1"/>
        </xdr:cNvSpPr>
      </xdr:nvSpPr>
      <xdr:spPr>
        <a:xfrm>
          <a:off x="8191500"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14</xdr:col>
      <xdr:colOff>19050</xdr:colOff>
      <xdr:row>5</xdr:row>
      <xdr:rowOff>19050</xdr:rowOff>
    </xdr:from>
    <xdr:to>
      <xdr:col>15</xdr:col>
      <xdr:colOff>0</xdr:colOff>
      <xdr:row>5</xdr:row>
      <xdr:rowOff>161925</xdr:rowOff>
    </xdr:to>
    <xdr:sp>
      <xdr:nvSpPr>
        <xdr:cNvPr id="44" name="Text 61"/>
        <xdr:cNvSpPr txBox="1">
          <a:spLocks noChangeArrowheads="1"/>
        </xdr:cNvSpPr>
      </xdr:nvSpPr>
      <xdr:spPr>
        <a:xfrm>
          <a:off x="8191500" y="781050"/>
          <a:ext cx="561975"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0</xdr:rowOff>
    </xdr:from>
    <xdr:to>
      <xdr:col>8</xdr:col>
      <xdr:colOff>0</xdr:colOff>
      <xdr:row>6</xdr:row>
      <xdr:rowOff>0</xdr:rowOff>
    </xdr:to>
    <xdr:sp>
      <xdr:nvSpPr>
        <xdr:cNvPr id="1" name="Text 1"/>
        <xdr:cNvSpPr txBox="1">
          <a:spLocks noChangeArrowheads="1"/>
        </xdr:cNvSpPr>
      </xdr:nvSpPr>
      <xdr:spPr>
        <a:xfrm>
          <a:off x="4200525" y="428625"/>
          <a:ext cx="0" cy="5143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7</xdr:col>
      <xdr:colOff>0</xdr:colOff>
      <xdr:row>6</xdr:row>
      <xdr:rowOff>0</xdr:rowOff>
    </xdr:from>
    <xdr:to>
      <xdr:col>7</xdr:col>
      <xdr:colOff>0</xdr:colOff>
      <xdr:row>6</xdr:row>
      <xdr:rowOff>0</xdr:rowOff>
    </xdr:to>
    <xdr:sp>
      <xdr:nvSpPr>
        <xdr:cNvPr id="2" name="Text 3"/>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6</xdr:row>
      <xdr:rowOff>0</xdr:rowOff>
    </xdr:from>
    <xdr:to>
      <xdr:col>7</xdr:col>
      <xdr:colOff>0</xdr:colOff>
      <xdr:row>6</xdr:row>
      <xdr:rowOff>0</xdr:rowOff>
    </xdr:to>
    <xdr:sp>
      <xdr:nvSpPr>
        <xdr:cNvPr id="3" name="Text 4"/>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6</xdr:row>
      <xdr:rowOff>0</xdr:rowOff>
    </xdr:from>
    <xdr:to>
      <xdr:col>7</xdr:col>
      <xdr:colOff>0</xdr:colOff>
      <xdr:row>6</xdr:row>
      <xdr:rowOff>0</xdr:rowOff>
    </xdr:to>
    <xdr:sp>
      <xdr:nvSpPr>
        <xdr:cNvPr id="4" name="Text 5"/>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6</xdr:row>
      <xdr:rowOff>0</xdr:rowOff>
    </xdr:from>
    <xdr:to>
      <xdr:col>7</xdr:col>
      <xdr:colOff>0</xdr:colOff>
      <xdr:row>6</xdr:row>
      <xdr:rowOff>0</xdr:rowOff>
    </xdr:to>
    <xdr:sp>
      <xdr:nvSpPr>
        <xdr:cNvPr id="5" name="Text 6"/>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6</xdr:row>
      <xdr:rowOff>0</xdr:rowOff>
    </xdr:from>
    <xdr:to>
      <xdr:col>7</xdr:col>
      <xdr:colOff>0</xdr:colOff>
      <xdr:row>6</xdr:row>
      <xdr:rowOff>0</xdr:rowOff>
    </xdr:to>
    <xdr:sp>
      <xdr:nvSpPr>
        <xdr:cNvPr id="6" name="Text 7"/>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6</xdr:row>
      <xdr:rowOff>0</xdr:rowOff>
    </xdr:from>
    <xdr:to>
      <xdr:col>7</xdr:col>
      <xdr:colOff>0</xdr:colOff>
      <xdr:row>6</xdr:row>
      <xdr:rowOff>0</xdr:rowOff>
    </xdr:to>
    <xdr:sp>
      <xdr:nvSpPr>
        <xdr:cNvPr id="7" name="Text 8"/>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6</xdr:row>
      <xdr:rowOff>0</xdr:rowOff>
    </xdr:from>
    <xdr:to>
      <xdr:col>7</xdr:col>
      <xdr:colOff>0</xdr:colOff>
      <xdr:row>6</xdr:row>
      <xdr:rowOff>0</xdr:rowOff>
    </xdr:to>
    <xdr:sp>
      <xdr:nvSpPr>
        <xdr:cNvPr id="8" name="Text 9"/>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6</xdr:row>
      <xdr:rowOff>0</xdr:rowOff>
    </xdr:from>
    <xdr:to>
      <xdr:col>7</xdr:col>
      <xdr:colOff>0</xdr:colOff>
      <xdr:row>6</xdr:row>
      <xdr:rowOff>0</xdr:rowOff>
    </xdr:to>
    <xdr:sp>
      <xdr:nvSpPr>
        <xdr:cNvPr id="9" name="Text 10"/>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6</xdr:row>
      <xdr:rowOff>0</xdr:rowOff>
    </xdr:from>
    <xdr:to>
      <xdr:col>7</xdr:col>
      <xdr:colOff>0</xdr:colOff>
      <xdr:row>6</xdr:row>
      <xdr:rowOff>0</xdr:rowOff>
    </xdr:to>
    <xdr:sp>
      <xdr:nvSpPr>
        <xdr:cNvPr id="10" name="Text 11"/>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6</xdr:row>
      <xdr:rowOff>0</xdr:rowOff>
    </xdr:from>
    <xdr:to>
      <xdr:col>7</xdr:col>
      <xdr:colOff>0</xdr:colOff>
      <xdr:row>6</xdr:row>
      <xdr:rowOff>0</xdr:rowOff>
    </xdr:to>
    <xdr:sp>
      <xdr:nvSpPr>
        <xdr:cNvPr id="11" name="Text 12"/>
        <xdr:cNvSpPr txBox="1">
          <a:spLocks noChangeArrowheads="1"/>
        </xdr:cNvSpPr>
      </xdr:nvSpPr>
      <xdr:spPr>
        <a:xfrm>
          <a:off x="3752850" y="942975"/>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4</xdr:col>
      <xdr:colOff>0</xdr:colOff>
      <xdr:row>6</xdr:row>
      <xdr:rowOff>0</xdr:rowOff>
    </xdr:from>
    <xdr:to>
      <xdr:col>4</xdr:col>
      <xdr:colOff>0</xdr:colOff>
      <xdr:row>6</xdr:row>
      <xdr:rowOff>0</xdr:rowOff>
    </xdr:to>
    <xdr:sp>
      <xdr:nvSpPr>
        <xdr:cNvPr id="12" name="Text 14"/>
        <xdr:cNvSpPr txBox="1">
          <a:spLocks noChangeArrowheads="1"/>
        </xdr:cNvSpPr>
      </xdr:nvSpPr>
      <xdr:spPr>
        <a:xfrm>
          <a:off x="2409825" y="94297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6</xdr:row>
      <xdr:rowOff>0</xdr:rowOff>
    </xdr:from>
    <xdr:to>
      <xdr:col>7</xdr:col>
      <xdr:colOff>0</xdr:colOff>
      <xdr:row>6</xdr:row>
      <xdr:rowOff>0</xdr:rowOff>
    </xdr:to>
    <xdr:sp>
      <xdr:nvSpPr>
        <xdr:cNvPr id="13" name="Text 15"/>
        <xdr:cNvSpPr txBox="1">
          <a:spLocks noChangeArrowheads="1"/>
        </xdr:cNvSpPr>
      </xdr:nvSpPr>
      <xdr:spPr>
        <a:xfrm>
          <a:off x="3752850" y="94297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3</xdr:col>
      <xdr:colOff>19050</xdr:colOff>
      <xdr:row>5</xdr:row>
      <xdr:rowOff>19050</xdr:rowOff>
    </xdr:from>
    <xdr:to>
      <xdr:col>4</xdr:col>
      <xdr:colOff>0</xdr:colOff>
      <xdr:row>5</xdr:row>
      <xdr:rowOff>209550</xdr:rowOff>
    </xdr:to>
    <xdr:sp>
      <xdr:nvSpPr>
        <xdr:cNvPr id="14" name="Text 38"/>
        <xdr:cNvSpPr txBox="1">
          <a:spLocks noChangeArrowheads="1"/>
        </xdr:cNvSpPr>
      </xdr:nvSpPr>
      <xdr:spPr>
        <a:xfrm>
          <a:off x="1981200" y="752475"/>
          <a:ext cx="428625"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5</xdr:row>
      <xdr:rowOff>19050</xdr:rowOff>
    </xdr:from>
    <xdr:to>
      <xdr:col>8</xdr:col>
      <xdr:colOff>0</xdr:colOff>
      <xdr:row>5</xdr:row>
      <xdr:rowOff>209550</xdr:rowOff>
    </xdr:to>
    <xdr:sp>
      <xdr:nvSpPr>
        <xdr:cNvPr id="15" name="Text 53"/>
        <xdr:cNvSpPr txBox="1">
          <a:spLocks noChangeArrowheads="1"/>
        </xdr:cNvSpPr>
      </xdr:nvSpPr>
      <xdr:spPr>
        <a:xfrm>
          <a:off x="420052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5</xdr:row>
      <xdr:rowOff>19050</xdr:rowOff>
    </xdr:from>
    <xdr:to>
      <xdr:col>8</xdr:col>
      <xdr:colOff>0</xdr:colOff>
      <xdr:row>5</xdr:row>
      <xdr:rowOff>209550</xdr:rowOff>
    </xdr:to>
    <xdr:sp>
      <xdr:nvSpPr>
        <xdr:cNvPr id="16" name="Text 54"/>
        <xdr:cNvSpPr txBox="1">
          <a:spLocks noChangeArrowheads="1"/>
        </xdr:cNvSpPr>
      </xdr:nvSpPr>
      <xdr:spPr>
        <a:xfrm>
          <a:off x="420052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5</xdr:row>
      <xdr:rowOff>19050</xdr:rowOff>
    </xdr:from>
    <xdr:to>
      <xdr:col>8</xdr:col>
      <xdr:colOff>0</xdr:colOff>
      <xdr:row>5</xdr:row>
      <xdr:rowOff>209550</xdr:rowOff>
    </xdr:to>
    <xdr:sp>
      <xdr:nvSpPr>
        <xdr:cNvPr id="17" name="Text 55"/>
        <xdr:cNvSpPr txBox="1">
          <a:spLocks noChangeArrowheads="1"/>
        </xdr:cNvSpPr>
      </xdr:nvSpPr>
      <xdr:spPr>
        <a:xfrm>
          <a:off x="420052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209550</xdr:rowOff>
    </xdr:to>
    <xdr:sp>
      <xdr:nvSpPr>
        <xdr:cNvPr id="18" name="Text 56"/>
        <xdr:cNvSpPr txBox="1">
          <a:spLocks noChangeArrowheads="1"/>
        </xdr:cNvSpPr>
      </xdr:nvSpPr>
      <xdr:spPr>
        <a:xfrm>
          <a:off x="151447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209550</xdr:rowOff>
    </xdr:to>
    <xdr:sp>
      <xdr:nvSpPr>
        <xdr:cNvPr id="19" name="Text 57"/>
        <xdr:cNvSpPr txBox="1">
          <a:spLocks noChangeArrowheads="1"/>
        </xdr:cNvSpPr>
      </xdr:nvSpPr>
      <xdr:spPr>
        <a:xfrm>
          <a:off x="151447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209550</xdr:rowOff>
    </xdr:to>
    <xdr:sp>
      <xdr:nvSpPr>
        <xdr:cNvPr id="20" name="Text 58"/>
        <xdr:cNvSpPr txBox="1">
          <a:spLocks noChangeArrowheads="1"/>
        </xdr:cNvSpPr>
      </xdr:nvSpPr>
      <xdr:spPr>
        <a:xfrm>
          <a:off x="151447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209550</xdr:rowOff>
    </xdr:to>
    <xdr:sp>
      <xdr:nvSpPr>
        <xdr:cNvPr id="21" name="Text 60"/>
        <xdr:cNvSpPr txBox="1">
          <a:spLocks noChangeArrowheads="1"/>
        </xdr:cNvSpPr>
      </xdr:nvSpPr>
      <xdr:spPr>
        <a:xfrm>
          <a:off x="151447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0</xdr:colOff>
      <xdr:row>5</xdr:row>
      <xdr:rowOff>19050</xdr:rowOff>
    </xdr:from>
    <xdr:to>
      <xdr:col>1</xdr:col>
      <xdr:colOff>0</xdr:colOff>
      <xdr:row>5</xdr:row>
      <xdr:rowOff>209550</xdr:rowOff>
    </xdr:to>
    <xdr:sp>
      <xdr:nvSpPr>
        <xdr:cNvPr id="22" name="Text 61"/>
        <xdr:cNvSpPr txBox="1">
          <a:spLocks noChangeArrowheads="1"/>
        </xdr:cNvSpPr>
      </xdr:nvSpPr>
      <xdr:spPr>
        <a:xfrm>
          <a:off x="1514475" y="752475"/>
          <a:ext cx="0"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19050</xdr:colOff>
      <xdr:row>6</xdr:row>
      <xdr:rowOff>0</xdr:rowOff>
    </xdr:from>
    <xdr:to>
      <xdr:col>3</xdr:col>
      <xdr:colOff>0</xdr:colOff>
      <xdr:row>6</xdr:row>
      <xdr:rowOff>0</xdr:rowOff>
    </xdr:to>
    <xdr:sp>
      <xdr:nvSpPr>
        <xdr:cNvPr id="23" name="Text 62"/>
        <xdr:cNvSpPr txBox="1">
          <a:spLocks noChangeArrowheads="1"/>
        </xdr:cNvSpPr>
      </xdr:nvSpPr>
      <xdr:spPr>
        <a:xfrm>
          <a:off x="1533525" y="942975"/>
          <a:ext cx="428625"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2</xdr:col>
      <xdr:colOff>19050</xdr:colOff>
      <xdr:row>6</xdr:row>
      <xdr:rowOff>0</xdr:rowOff>
    </xdr:from>
    <xdr:to>
      <xdr:col>3</xdr:col>
      <xdr:colOff>0</xdr:colOff>
      <xdr:row>6</xdr:row>
      <xdr:rowOff>0</xdr:rowOff>
    </xdr:to>
    <xdr:sp>
      <xdr:nvSpPr>
        <xdr:cNvPr id="24" name="Text 63"/>
        <xdr:cNvSpPr txBox="1">
          <a:spLocks noChangeArrowheads="1"/>
        </xdr:cNvSpPr>
      </xdr:nvSpPr>
      <xdr:spPr>
        <a:xfrm>
          <a:off x="1533525" y="942975"/>
          <a:ext cx="428625"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7</xdr:col>
      <xdr:colOff>0</xdr:colOff>
      <xdr:row>6</xdr:row>
      <xdr:rowOff>0</xdr:rowOff>
    </xdr:from>
    <xdr:to>
      <xdr:col>7</xdr:col>
      <xdr:colOff>0</xdr:colOff>
      <xdr:row>6</xdr:row>
      <xdr:rowOff>0</xdr:rowOff>
    </xdr:to>
    <xdr:sp>
      <xdr:nvSpPr>
        <xdr:cNvPr id="25" name="Text 64"/>
        <xdr:cNvSpPr txBox="1">
          <a:spLocks noChangeArrowheads="1"/>
        </xdr:cNvSpPr>
      </xdr:nvSpPr>
      <xdr:spPr>
        <a:xfrm>
          <a:off x="3752850" y="94297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7</xdr:col>
      <xdr:colOff>0</xdr:colOff>
      <xdr:row>6</xdr:row>
      <xdr:rowOff>0</xdr:rowOff>
    </xdr:from>
    <xdr:to>
      <xdr:col>7</xdr:col>
      <xdr:colOff>0</xdr:colOff>
      <xdr:row>6</xdr:row>
      <xdr:rowOff>0</xdr:rowOff>
    </xdr:to>
    <xdr:sp>
      <xdr:nvSpPr>
        <xdr:cNvPr id="26" name="Text 65"/>
        <xdr:cNvSpPr txBox="1">
          <a:spLocks noChangeArrowheads="1"/>
        </xdr:cNvSpPr>
      </xdr:nvSpPr>
      <xdr:spPr>
        <a:xfrm>
          <a:off x="3752850" y="94297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7</xdr:col>
      <xdr:colOff>0</xdr:colOff>
      <xdr:row>6</xdr:row>
      <xdr:rowOff>0</xdr:rowOff>
    </xdr:from>
    <xdr:to>
      <xdr:col>7</xdr:col>
      <xdr:colOff>0</xdr:colOff>
      <xdr:row>6</xdr:row>
      <xdr:rowOff>0</xdr:rowOff>
    </xdr:to>
    <xdr:sp>
      <xdr:nvSpPr>
        <xdr:cNvPr id="27" name="Text 66"/>
        <xdr:cNvSpPr txBox="1">
          <a:spLocks noChangeArrowheads="1"/>
        </xdr:cNvSpPr>
      </xdr:nvSpPr>
      <xdr:spPr>
        <a:xfrm>
          <a:off x="3752850" y="942975"/>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10</xdr:col>
      <xdr:colOff>19050</xdr:colOff>
      <xdr:row>5</xdr:row>
      <xdr:rowOff>19050</xdr:rowOff>
    </xdr:from>
    <xdr:to>
      <xdr:col>11</xdr:col>
      <xdr:colOff>0</xdr:colOff>
      <xdr:row>5</xdr:row>
      <xdr:rowOff>209550</xdr:rowOff>
    </xdr:to>
    <xdr:sp>
      <xdr:nvSpPr>
        <xdr:cNvPr id="28" name="Text 56"/>
        <xdr:cNvSpPr txBox="1">
          <a:spLocks noChangeArrowheads="1"/>
        </xdr:cNvSpPr>
      </xdr:nvSpPr>
      <xdr:spPr>
        <a:xfrm>
          <a:off x="5114925" y="752475"/>
          <a:ext cx="428625"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10</xdr:col>
      <xdr:colOff>19050</xdr:colOff>
      <xdr:row>5</xdr:row>
      <xdr:rowOff>19050</xdr:rowOff>
    </xdr:from>
    <xdr:to>
      <xdr:col>11</xdr:col>
      <xdr:colOff>0</xdr:colOff>
      <xdr:row>5</xdr:row>
      <xdr:rowOff>209550</xdr:rowOff>
    </xdr:to>
    <xdr:sp>
      <xdr:nvSpPr>
        <xdr:cNvPr id="29" name="Text 57"/>
        <xdr:cNvSpPr txBox="1">
          <a:spLocks noChangeArrowheads="1"/>
        </xdr:cNvSpPr>
      </xdr:nvSpPr>
      <xdr:spPr>
        <a:xfrm>
          <a:off x="5114925" y="752475"/>
          <a:ext cx="428625"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11</xdr:col>
      <xdr:colOff>19050</xdr:colOff>
      <xdr:row>5</xdr:row>
      <xdr:rowOff>19050</xdr:rowOff>
    </xdr:from>
    <xdr:to>
      <xdr:col>12</xdr:col>
      <xdr:colOff>0</xdr:colOff>
      <xdr:row>5</xdr:row>
      <xdr:rowOff>209550</xdr:rowOff>
    </xdr:to>
    <xdr:sp>
      <xdr:nvSpPr>
        <xdr:cNvPr id="30" name="Text 58"/>
        <xdr:cNvSpPr txBox="1">
          <a:spLocks noChangeArrowheads="1"/>
        </xdr:cNvSpPr>
      </xdr:nvSpPr>
      <xdr:spPr>
        <a:xfrm>
          <a:off x="5562600" y="752475"/>
          <a:ext cx="428625"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19050</xdr:colOff>
      <xdr:row>5</xdr:row>
      <xdr:rowOff>19050</xdr:rowOff>
    </xdr:from>
    <xdr:to>
      <xdr:col>10</xdr:col>
      <xdr:colOff>0</xdr:colOff>
      <xdr:row>5</xdr:row>
      <xdr:rowOff>209550</xdr:rowOff>
    </xdr:to>
    <xdr:sp>
      <xdr:nvSpPr>
        <xdr:cNvPr id="31" name="Text 60"/>
        <xdr:cNvSpPr txBox="1">
          <a:spLocks noChangeArrowheads="1"/>
        </xdr:cNvSpPr>
      </xdr:nvSpPr>
      <xdr:spPr>
        <a:xfrm>
          <a:off x="4667250" y="752475"/>
          <a:ext cx="428625"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19050</xdr:colOff>
      <xdr:row>5</xdr:row>
      <xdr:rowOff>19050</xdr:rowOff>
    </xdr:from>
    <xdr:to>
      <xdr:col>10</xdr:col>
      <xdr:colOff>0</xdr:colOff>
      <xdr:row>5</xdr:row>
      <xdr:rowOff>209550</xdr:rowOff>
    </xdr:to>
    <xdr:sp>
      <xdr:nvSpPr>
        <xdr:cNvPr id="32" name="Text 61"/>
        <xdr:cNvSpPr txBox="1">
          <a:spLocks noChangeArrowheads="1"/>
        </xdr:cNvSpPr>
      </xdr:nvSpPr>
      <xdr:spPr>
        <a:xfrm>
          <a:off x="4667250" y="752475"/>
          <a:ext cx="428625" cy="1905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3</xdr:row>
      <xdr:rowOff>0</xdr:rowOff>
    </xdr:from>
    <xdr:to>
      <xdr:col>9</xdr:col>
      <xdr:colOff>447675</xdr:colOff>
      <xdr:row>5</xdr:row>
      <xdr:rowOff>161925</xdr:rowOff>
    </xdr:to>
    <xdr:sp>
      <xdr:nvSpPr>
        <xdr:cNvPr id="1" name="Text 1"/>
        <xdr:cNvSpPr txBox="1">
          <a:spLocks noChangeArrowheads="1"/>
        </xdr:cNvSpPr>
      </xdr:nvSpPr>
      <xdr:spPr>
        <a:xfrm>
          <a:off x="6229350" y="428625"/>
          <a:ext cx="0" cy="4857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2" name="Text 3"/>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3" name="Text 4"/>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4" name="Text 5"/>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5" name="Text 6"/>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6" name="Text 7"/>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7" name="Text 8"/>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8" name="Text 9"/>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9" name="Text 10"/>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10" name="Text 11"/>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11" name="Text 12"/>
        <xdr:cNvSpPr txBox="1">
          <a:spLocks noChangeArrowheads="1"/>
        </xdr:cNvSpPr>
      </xdr:nvSpPr>
      <xdr:spPr>
        <a:xfrm>
          <a:off x="5591175" y="9144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6</xdr:col>
      <xdr:colOff>0</xdr:colOff>
      <xdr:row>5</xdr:row>
      <xdr:rowOff>161925</xdr:rowOff>
    </xdr:from>
    <xdr:to>
      <xdr:col>6</xdr:col>
      <xdr:colOff>0</xdr:colOff>
      <xdr:row>5</xdr:row>
      <xdr:rowOff>161925</xdr:rowOff>
    </xdr:to>
    <xdr:sp>
      <xdr:nvSpPr>
        <xdr:cNvPr id="12" name="Text 14"/>
        <xdr:cNvSpPr txBox="1">
          <a:spLocks noChangeArrowheads="1"/>
        </xdr:cNvSpPr>
      </xdr:nvSpPr>
      <xdr:spPr>
        <a:xfrm>
          <a:off x="389572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13" name="Text 15"/>
        <xdr:cNvSpPr txBox="1">
          <a:spLocks noChangeArrowheads="1"/>
        </xdr:cNvSpPr>
      </xdr:nvSpPr>
      <xdr:spPr>
        <a:xfrm>
          <a:off x="559117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3</xdr:col>
      <xdr:colOff>0</xdr:colOff>
      <xdr:row>5</xdr:row>
      <xdr:rowOff>161925</xdr:rowOff>
    </xdr:from>
    <xdr:to>
      <xdr:col>3</xdr:col>
      <xdr:colOff>0</xdr:colOff>
      <xdr:row>5</xdr:row>
      <xdr:rowOff>161925</xdr:rowOff>
    </xdr:to>
    <xdr:sp>
      <xdr:nvSpPr>
        <xdr:cNvPr id="14" name="Text 17"/>
        <xdr:cNvSpPr txBox="1">
          <a:spLocks noChangeArrowheads="1"/>
        </xdr:cNvSpPr>
      </xdr:nvSpPr>
      <xdr:spPr>
        <a:xfrm>
          <a:off x="200977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6</xdr:col>
      <xdr:colOff>0</xdr:colOff>
      <xdr:row>5</xdr:row>
      <xdr:rowOff>161925</xdr:rowOff>
    </xdr:from>
    <xdr:to>
      <xdr:col>6</xdr:col>
      <xdr:colOff>0</xdr:colOff>
      <xdr:row>5</xdr:row>
      <xdr:rowOff>161925</xdr:rowOff>
    </xdr:to>
    <xdr:sp>
      <xdr:nvSpPr>
        <xdr:cNvPr id="15" name="Text 20"/>
        <xdr:cNvSpPr txBox="1">
          <a:spLocks noChangeArrowheads="1"/>
        </xdr:cNvSpPr>
      </xdr:nvSpPr>
      <xdr:spPr>
        <a:xfrm>
          <a:off x="389572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8</xdr:col>
      <xdr:colOff>438150</xdr:colOff>
      <xdr:row>5</xdr:row>
      <xdr:rowOff>161925</xdr:rowOff>
    </xdr:from>
    <xdr:to>
      <xdr:col>8</xdr:col>
      <xdr:colOff>438150</xdr:colOff>
      <xdr:row>5</xdr:row>
      <xdr:rowOff>161925</xdr:rowOff>
    </xdr:to>
    <xdr:sp>
      <xdr:nvSpPr>
        <xdr:cNvPr id="16" name="Text 23"/>
        <xdr:cNvSpPr txBox="1">
          <a:spLocks noChangeArrowheads="1"/>
        </xdr:cNvSpPr>
      </xdr:nvSpPr>
      <xdr:spPr>
        <a:xfrm>
          <a:off x="559117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6</xdr:col>
      <xdr:colOff>0</xdr:colOff>
      <xdr:row>5</xdr:row>
      <xdr:rowOff>19050</xdr:rowOff>
    </xdr:from>
    <xdr:to>
      <xdr:col>6</xdr:col>
      <xdr:colOff>0</xdr:colOff>
      <xdr:row>6</xdr:row>
      <xdr:rowOff>9525</xdr:rowOff>
    </xdr:to>
    <xdr:sp>
      <xdr:nvSpPr>
        <xdr:cNvPr id="17" name="Text 38"/>
        <xdr:cNvSpPr txBox="1">
          <a:spLocks noChangeArrowheads="1"/>
        </xdr:cNvSpPr>
      </xdr:nvSpPr>
      <xdr:spPr>
        <a:xfrm>
          <a:off x="3895725" y="771525"/>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6</xdr:col>
      <xdr:colOff>0</xdr:colOff>
      <xdr:row>5</xdr:row>
      <xdr:rowOff>19050</xdr:rowOff>
    </xdr:from>
    <xdr:to>
      <xdr:col>6</xdr:col>
      <xdr:colOff>0</xdr:colOff>
      <xdr:row>6</xdr:row>
      <xdr:rowOff>9525</xdr:rowOff>
    </xdr:to>
    <xdr:sp>
      <xdr:nvSpPr>
        <xdr:cNvPr id="18" name="Text 51"/>
        <xdr:cNvSpPr txBox="1">
          <a:spLocks noChangeArrowheads="1"/>
        </xdr:cNvSpPr>
      </xdr:nvSpPr>
      <xdr:spPr>
        <a:xfrm>
          <a:off x="3895725" y="771525"/>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447675</xdr:colOff>
      <xdr:row>5</xdr:row>
      <xdr:rowOff>19050</xdr:rowOff>
    </xdr:from>
    <xdr:to>
      <xdr:col>9</xdr:col>
      <xdr:colOff>447675</xdr:colOff>
      <xdr:row>6</xdr:row>
      <xdr:rowOff>9525</xdr:rowOff>
    </xdr:to>
    <xdr:sp>
      <xdr:nvSpPr>
        <xdr:cNvPr id="19" name="Text 53"/>
        <xdr:cNvSpPr txBox="1">
          <a:spLocks noChangeArrowheads="1"/>
        </xdr:cNvSpPr>
      </xdr:nvSpPr>
      <xdr:spPr>
        <a:xfrm>
          <a:off x="6229350" y="771525"/>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447675</xdr:colOff>
      <xdr:row>5</xdr:row>
      <xdr:rowOff>19050</xdr:rowOff>
    </xdr:from>
    <xdr:to>
      <xdr:col>9</xdr:col>
      <xdr:colOff>447675</xdr:colOff>
      <xdr:row>6</xdr:row>
      <xdr:rowOff>9525</xdr:rowOff>
    </xdr:to>
    <xdr:sp>
      <xdr:nvSpPr>
        <xdr:cNvPr id="20" name="Text 54"/>
        <xdr:cNvSpPr txBox="1">
          <a:spLocks noChangeArrowheads="1"/>
        </xdr:cNvSpPr>
      </xdr:nvSpPr>
      <xdr:spPr>
        <a:xfrm>
          <a:off x="6229350" y="771525"/>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447675</xdr:colOff>
      <xdr:row>5</xdr:row>
      <xdr:rowOff>19050</xdr:rowOff>
    </xdr:from>
    <xdr:to>
      <xdr:col>9</xdr:col>
      <xdr:colOff>447675</xdr:colOff>
      <xdr:row>6</xdr:row>
      <xdr:rowOff>9525</xdr:rowOff>
    </xdr:to>
    <xdr:sp>
      <xdr:nvSpPr>
        <xdr:cNvPr id="21" name="Text 55"/>
        <xdr:cNvSpPr txBox="1">
          <a:spLocks noChangeArrowheads="1"/>
        </xdr:cNvSpPr>
      </xdr:nvSpPr>
      <xdr:spPr>
        <a:xfrm>
          <a:off x="6229350" y="771525"/>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6</xdr:col>
      <xdr:colOff>0</xdr:colOff>
      <xdr:row>5</xdr:row>
      <xdr:rowOff>161925</xdr:rowOff>
    </xdr:from>
    <xdr:to>
      <xdr:col>6</xdr:col>
      <xdr:colOff>0</xdr:colOff>
      <xdr:row>5</xdr:row>
      <xdr:rowOff>161925</xdr:rowOff>
    </xdr:to>
    <xdr:sp>
      <xdr:nvSpPr>
        <xdr:cNvPr id="22" name="Text 56"/>
        <xdr:cNvSpPr txBox="1">
          <a:spLocks noChangeArrowheads="1"/>
        </xdr:cNvSpPr>
      </xdr:nvSpPr>
      <xdr:spPr>
        <a:xfrm>
          <a:off x="389572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6</xdr:col>
      <xdr:colOff>0</xdr:colOff>
      <xdr:row>5</xdr:row>
      <xdr:rowOff>161925</xdr:rowOff>
    </xdr:from>
    <xdr:to>
      <xdr:col>6</xdr:col>
      <xdr:colOff>0</xdr:colOff>
      <xdr:row>5</xdr:row>
      <xdr:rowOff>161925</xdr:rowOff>
    </xdr:to>
    <xdr:sp>
      <xdr:nvSpPr>
        <xdr:cNvPr id="23" name="Text 57"/>
        <xdr:cNvSpPr txBox="1">
          <a:spLocks noChangeArrowheads="1"/>
        </xdr:cNvSpPr>
      </xdr:nvSpPr>
      <xdr:spPr>
        <a:xfrm>
          <a:off x="3895725"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6</xdr:col>
      <xdr:colOff>19050</xdr:colOff>
      <xdr:row>5</xdr:row>
      <xdr:rowOff>161925</xdr:rowOff>
    </xdr:from>
    <xdr:to>
      <xdr:col>7</xdr:col>
      <xdr:colOff>0</xdr:colOff>
      <xdr:row>5</xdr:row>
      <xdr:rowOff>161925</xdr:rowOff>
    </xdr:to>
    <xdr:sp>
      <xdr:nvSpPr>
        <xdr:cNvPr id="24" name="Text 58"/>
        <xdr:cNvSpPr txBox="1">
          <a:spLocks noChangeArrowheads="1"/>
        </xdr:cNvSpPr>
      </xdr:nvSpPr>
      <xdr:spPr>
        <a:xfrm>
          <a:off x="3914775" y="914400"/>
          <a:ext cx="60960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447675</xdr:colOff>
      <xdr:row>5</xdr:row>
      <xdr:rowOff>161925</xdr:rowOff>
    </xdr:from>
    <xdr:to>
      <xdr:col>9</xdr:col>
      <xdr:colOff>447675</xdr:colOff>
      <xdr:row>5</xdr:row>
      <xdr:rowOff>161925</xdr:rowOff>
    </xdr:to>
    <xdr:sp>
      <xdr:nvSpPr>
        <xdr:cNvPr id="25" name="Text 59"/>
        <xdr:cNvSpPr txBox="1">
          <a:spLocks noChangeArrowheads="1"/>
        </xdr:cNvSpPr>
      </xdr:nvSpPr>
      <xdr:spPr>
        <a:xfrm>
          <a:off x="6229350"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447675</xdr:colOff>
      <xdr:row>5</xdr:row>
      <xdr:rowOff>161925</xdr:rowOff>
    </xdr:from>
    <xdr:to>
      <xdr:col>9</xdr:col>
      <xdr:colOff>447675</xdr:colOff>
      <xdr:row>5</xdr:row>
      <xdr:rowOff>161925</xdr:rowOff>
    </xdr:to>
    <xdr:sp>
      <xdr:nvSpPr>
        <xdr:cNvPr id="26" name="Text 60"/>
        <xdr:cNvSpPr txBox="1">
          <a:spLocks noChangeArrowheads="1"/>
        </xdr:cNvSpPr>
      </xdr:nvSpPr>
      <xdr:spPr>
        <a:xfrm>
          <a:off x="6229350"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9</xdr:col>
      <xdr:colOff>447675</xdr:colOff>
      <xdr:row>5</xdr:row>
      <xdr:rowOff>161925</xdr:rowOff>
    </xdr:from>
    <xdr:to>
      <xdr:col>9</xdr:col>
      <xdr:colOff>447675</xdr:colOff>
      <xdr:row>5</xdr:row>
      <xdr:rowOff>161925</xdr:rowOff>
    </xdr:to>
    <xdr:sp>
      <xdr:nvSpPr>
        <xdr:cNvPr id="27" name="Text 61"/>
        <xdr:cNvSpPr txBox="1">
          <a:spLocks noChangeArrowheads="1"/>
        </xdr:cNvSpPr>
      </xdr:nvSpPr>
      <xdr:spPr>
        <a:xfrm>
          <a:off x="6229350" y="914400"/>
          <a:ext cx="0" cy="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0.86625</cdr:y>
    </cdr:from>
    <cdr:to>
      <cdr:x>0.98675</cdr:x>
      <cdr:y>0.9905</cdr:y>
    </cdr:to>
    <cdr:sp fLocksText="0">
      <cdr:nvSpPr>
        <cdr:cNvPr id="1" name="TextBox 1"/>
        <cdr:cNvSpPr txBox="1">
          <a:spLocks noChangeArrowheads="1"/>
        </cdr:cNvSpPr>
      </cdr:nvSpPr>
      <cdr:spPr>
        <a:xfrm>
          <a:off x="133350" y="5353050"/>
          <a:ext cx="9096375" cy="7715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0.009</cdr:x>
      <cdr:y>0.84575</cdr:y>
    </cdr:from>
    <cdr:to>
      <cdr:x>0.99125</cdr:x>
      <cdr:y>1</cdr:y>
    </cdr:to>
    <cdr:sp>
      <cdr:nvSpPr>
        <cdr:cNvPr id="2" name="TextBox 1"/>
        <cdr:cNvSpPr txBox="1">
          <a:spLocks noChangeArrowheads="1"/>
        </cdr:cNvSpPr>
      </cdr:nvSpPr>
      <cdr:spPr>
        <a:xfrm>
          <a:off x="76200" y="5219700"/>
          <a:ext cx="9191625" cy="952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a:t>
          </a:r>
          <a:r>
            <a:rPr lang="en-US" cap="none" sz="1100" b="0" i="0" u="none" baseline="0">
              <a:solidFill>
                <a:srgbClr val="000000"/>
              </a:solidFill>
              <a:latin typeface="Calibri"/>
              <a:ea typeface="Calibri"/>
              <a:cs typeface="Calibri"/>
            </a:rPr>
            <a:t> of reference 2007 instead of 2008.
</a:t>
          </a:r>
          <a:r>
            <a:rPr lang="en-US" cap="none" sz="1100" b="0" i="0" u="none" baseline="0">
              <a:solidFill>
                <a:srgbClr val="000000"/>
              </a:solidFill>
              <a:latin typeface="Calibri"/>
              <a:ea typeface="Calibri"/>
              <a:cs typeface="Calibri"/>
            </a:rPr>
            <a:t>2. Excludes</a:t>
          </a:r>
          <a:r>
            <a:rPr lang="en-US" cap="none" sz="1100" b="0" i="0" u="none" baseline="0">
              <a:solidFill>
                <a:srgbClr val="000000"/>
              </a:solidFill>
              <a:latin typeface="Calibri"/>
              <a:ea typeface="Calibri"/>
              <a:cs typeface="Calibri"/>
            </a:rPr>
            <a:t> overseas departments for 1995 and 2000.</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a:t>
          </a:r>
          <a:r>
            <a:rPr lang="en-US" cap="none" sz="1100" b="0" i="1" u="none" baseline="0">
              <a:solidFill>
                <a:srgbClr val="000000"/>
              </a:solidFill>
              <a:latin typeface="Calibri"/>
              <a:ea typeface="Calibri"/>
              <a:cs typeface="Calibri"/>
            </a:rPr>
            <a:t>the</a:t>
          </a:r>
          <a:r>
            <a:rPr lang="en-US" cap="none" sz="1100" b="0" i="1" u="none" baseline="0">
              <a:solidFill>
                <a:srgbClr val="000000"/>
              </a:solidFill>
              <a:latin typeface="Calibri"/>
              <a:ea typeface="Calibri"/>
              <a:cs typeface="Calibri"/>
            </a:rPr>
            <a:t> enrolment rates of</a:t>
          </a:r>
          <a:r>
            <a:rPr lang="en-US" cap="none" sz="1100" b="0" i="1" u="none" baseline="0">
              <a:solidFill>
                <a:srgbClr val="000000"/>
              </a:solidFill>
              <a:latin typeface="Calibri"/>
              <a:ea typeface="Calibri"/>
              <a:cs typeface="Calibri"/>
            </a:rPr>
            <a:t> 20-29 year-olds</a:t>
          </a:r>
          <a:r>
            <a:rPr lang="en-US" cap="none" sz="1100" b="0" i="1" u="none" baseline="0">
              <a:solidFill>
                <a:srgbClr val="000000"/>
              </a:solidFill>
              <a:latin typeface="Calibri"/>
              <a:ea typeface="Calibri"/>
              <a:cs typeface="Calibri"/>
            </a:rPr>
            <a:t>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C1.2.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0.0145</cdr:x>
      <cdr:y>0.86625</cdr:y>
    </cdr:from>
    <cdr:to>
      <cdr:x>0.98675</cdr:x>
      <cdr:y>0.9905</cdr:y>
    </cdr:to>
    <cdr:sp fLocksText="0">
      <cdr:nvSpPr>
        <cdr:cNvPr id="3" name="TextBox 1"/>
        <cdr:cNvSpPr txBox="1">
          <a:spLocks noChangeArrowheads="1"/>
        </cdr:cNvSpPr>
      </cdr:nvSpPr>
      <cdr:spPr>
        <a:xfrm>
          <a:off x="133350" y="5353050"/>
          <a:ext cx="9096375" cy="7715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0.46825</cdr:x>
      <cdr:y>0.0615</cdr:y>
    </cdr:from>
    <cdr:to>
      <cdr:x>0.567</cdr:x>
      <cdr:y>0.10325</cdr:y>
    </cdr:to>
    <cdr:sp textlink="'Data C_C1.1'!$A$5">
      <cdr:nvSpPr>
        <cdr:cNvPr id="4" name="TextBox 5"/>
        <cdr:cNvSpPr txBox="1">
          <a:spLocks noChangeArrowheads="1"/>
        </cdr:cNvSpPr>
      </cdr:nvSpPr>
      <cdr:spPr>
        <a:xfrm>
          <a:off x="4371975" y="371475"/>
          <a:ext cx="923925" cy="257175"/>
        </a:xfrm>
        <a:prstGeom prst="rect">
          <a:avLst/>
        </a:prstGeom>
        <a:noFill/>
        <a:ln w="9525" cmpd="sng">
          <a:noFill/>
        </a:ln>
      </cdr:spPr>
      <cdr:txBody>
        <a:bodyPr vertOverflow="clip" wrap="square"/>
        <a:p>
          <a:pPr algn="ctr">
            <a:defRPr/>
          </a:pPr>
          <a:fld id="{e669b381-0159-4f4c-aa92-eccceedd05eb}" type="TxLink">
            <a:rPr lang="en-US" cap="none" sz="1200" b="0" i="1" u="none" baseline="0">
              <a:solidFill>
                <a:srgbClr val="000000"/>
              </a:solidFill>
            </a:rPr>
            <a:t>Full-time and part-time students in public and private institutions</a:t>
          </a:fld>
        </a:p>
      </cdr:txBody>
    </cdr:sp>
  </cdr:relSizeAnchor>
  <cdr:relSizeAnchor xmlns:cdr="http://schemas.openxmlformats.org/drawingml/2006/chartDrawing">
    <cdr:from>
      <cdr:x>0.0065</cdr:x>
      <cdr:y>0.23925</cdr:y>
    </cdr:from>
    <cdr:to>
      <cdr:x>0.0565</cdr:x>
      <cdr:y>0.295</cdr:y>
    </cdr:to>
    <cdr:sp>
      <cdr:nvSpPr>
        <cdr:cNvPr id="5" name="TextBox 6"/>
        <cdr:cNvSpPr txBox="1">
          <a:spLocks noChangeArrowheads="1"/>
        </cdr:cNvSpPr>
      </cdr:nvSpPr>
      <cdr:spPr>
        <a:xfrm>
          <a:off x="57150" y="1476375"/>
          <a:ext cx="466725" cy="34290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dr:relSizeAnchor xmlns:cdr="http://schemas.openxmlformats.org/drawingml/2006/chartDrawing">
    <cdr:from>
      <cdr:x>0.041</cdr:x>
      <cdr:y>0.14075</cdr:y>
    </cdr:from>
    <cdr:to>
      <cdr:x>0.974</cdr:x>
      <cdr:y>0.24875</cdr:y>
    </cdr:to>
    <cdr:sp>
      <cdr:nvSpPr>
        <cdr:cNvPr id="6" name="TextBox 7"/>
        <cdr:cNvSpPr txBox="1">
          <a:spLocks noChangeArrowheads="1"/>
        </cdr:cNvSpPr>
      </cdr:nvSpPr>
      <cdr:spPr>
        <a:xfrm>
          <a:off x="381000" y="866775"/>
          <a:ext cx="8724900" cy="666750"/>
        </a:xfrm>
        <a:prstGeom prst="rect">
          <a:avLst/>
        </a:prstGeom>
        <a:solidFill>
          <a:srgbClr val="B9CDE5"/>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In Australia, Denmark, Finland, Iceland, Poland and Sweden, and in the partner country Slovenia, more than 30% of the population aged 
</a:t>
          </a:r>
          <a:r>
            <a:rPr lang="en-US" cap="none" sz="1100" b="0" i="0" u="none" baseline="0">
              <a:solidFill>
                <a:srgbClr val="000000"/>
              </a:solidFill>
              <a:latin typeface="Calibri"/>
              <a:ea typeface="Calibri"/>
              <a:cs typeface="Calibri"/>
            </a:rPr>
            <a:t>20 to 29 is enrolled in education. From 1995 to 2008, enrolment rates of 20-29 year-olds </a:t>
          </a:r>
          <a:r>
            <a:rPr lang="en-US" cap="none" sz="1100" b="0" i="0" u="none" baseline="0">
              <a:solidFill>
                <a:srgbClr val="000000"/>
              </a:solidFill>
              <a:latin typeface="Calibri"/>
              <a:ea typeface="Calibri"/>
              <a:cs typeface="Calibri"/>
            </a:rPr>
            <a:t>increased by 7.7 percentage points and by 3.5 percentage points from 2000 to 2008 among countries with available data.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81725"/>
    <xdr:graphicFrame>
      <xdr:nvGraphicFramePr>
        <xdr:cNvPr id="1" name="Shape 1025"/>
        <xdr:cNvGraphicFramePr/>
      </xdr:nvGraphicFramePr>
      <xdr:xfrm>
        <a:off x="0" y="19050"/>
        <a:ext cx="9353550" cy="6181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0.84925</cdr:y>
    </cdr:from>
    <cdr:to>
      <cdr:x>0.99025</cdr:x>
      <cdr:y>0.98625</cdr:y>
    </cdr:to>
    <cdr:sp>
      <cdr:nvSpPr>
        <cdr:cNvPr id="1" name="TextBox 1"/>
        <cdr:cNvSpPr txBox="1">
          <a:spLocks noChangeArrowheads="1"/>
        </cdr:cNvSpPr>
      </cdr:nvSpPr>
      <cdr:spPr>
        <a:xfrm>
          <a:off x="114300" y="5229225"/>
          <a:ext cx="9144000" cy="8477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Excludes</a:t>
          </a:r>
          <a:r>
            <a:rPr lang="en-US" cap="none" sz="1100" b="0" i="0" u="none" baseline="0">
              <a:solidFill>
                <a:srgbClr val="000000"/>
              </a:solidFill>
              <a:latin typeface="Calibri"/>
              <a:ea typeface="Calibri"/>
              <a:cs typeface="Calibri"/>
            </a:rPr>
            <a:t> overseas departments for 1995 and 2000.
</a:t>
          </a:r>
          <a:r>
            <a:rPr lang="en-US" cap="none" sz="1100" b="0" i="0" u="none" baseline="0">
              <a:solidFill>
                <a:srgbClr val="000000"/>
              </a:solidFill>
              <a:latin typeface="Calibri"/>
              <a:ea typeface="Calibri"/>
              <a:cs typeface="Calibri"/>
            </a:rPr>
            <a:t>2. Year of reference 2007 instead of 2008.</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a:t>
          </a:r>
          <a:r>
            <a:rPr lang="en-US" cap="none" sz="1100" b="0" i="1" u="none" baseline="0">
              <a:solidFill>
                <a:srgbClr val="000000"/>
              </a:solidFill>
              <a:latin typeface="Calibri"/>
              <a:ea typeface="Calibri"/>
              <a:cs typeface="Calibri"/>
            </a:rPr>
            <a:t>of the </a:t>
          </a:r>
          <a:r>
            <a:rPr lang="en-US" cap="none" sz="1100" b="0" i="1" u="none" baseline="0">
              <a:solidFill>
                <a:srgbClr val="000000"/>
              </a:solidFill>
              <a:latin typeface="Calibri"/>
              <a:ea typeface="Calibri"/>
              <a:cs typeface="Calibri"/>
            </a:rPr>
            <a:t>enrolment rates of</a:t>
          </a:r>
          <a:r>
            <a:rPr lang="en-US" cap="none" sz="1100" b="0" i="1" u="none" baseline="0">
              <a:solidFill>
                <a:srgbClr val="000000"/>
              </a:solidFill>
              <a:latin typeface="Calibri"/>
              <a:ea typeface="Calibri"/>
              <a:cs typeface="Calibri"/>
            </a:rPr>
            <a:t> 15-19 year-olds</a:t>
          </a:r>
          <a:r>
            <a:rPr lang="en-US" cap="none" sz="1100" b="0" i="1" u="none" baseline="0">
              <a:solidFill>
                <a:srgbClr val="000000"/>
              </a:solidFill>
              <a:latin typeface="Calibri"/>
              <a:ea typeface="Calibri"/>
              <a:cs typeface="Calibri"/>
            </a:rPr>
            <a:t>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C1.2.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0.00975</cdr:x>
      <cdr:y>0.86825</cdr:y>
    </cdr:from>
    <cdr:to>
      <cdr:x>0.98225</cdr:x>
      <cdr:y>0.99125</cdr:y>
    </cdr:to>
    <cdr:sp fLocksText="0">
      <cdr:nvSpPr>
        <cdr:cNvPr id="2" name="TextBox 1"/>
        <cdr:cNvSpPr txBox="1">
          <a:spLocks noChangeArrowheads="1"/>
        </cdr:cNvSpPr>
      </cdr:nvSpPr>
      <cdr:spPr>
        <a:xfrm>
          <a:off x="85725" y="5343525"/>
          <a:ext cx="9096375" cy="7620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0.00975</cdr:x>
      <cdr:y>0.86825</cdr:y>
    </cdr:from>
    <cdr:to>
      <cdr:x>0.98225</cdr:x>
      <cdr:y>0.99125</cdr:y>
    </cdr:to>
    <cdr:sp fLocksText="0">
      <cdr:nvSpPr>
        <cdr:cNvPr id="3" name="TextBox 1"/>
        <cdr:cNvSpPr txBox="1">
          <a:spLocks noChangeArrowheads="1"/>
        </cdr:cNvSpPr>
      </cdr:nvSpPr>
      <cdr:spPr>
        <a:xfrm>
          <a:off x="85725" y="5343525"/>
          <a:ext cx="9096375" cy="7620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0.16575</cdr:x>
      <cdr:y>0.055</cdr:y>
    </cdr:from>
    <cdr:to>
      <cdr:x>0.6555</cdr:x>
      <cdr:y>0.09975</cdr:y>
    </cdr:to>
    <cdr:sp textlink="#REF!">
      <cdr:nvSpPr>
        <cdr:cNvPr id="4" name="TextBox 5"/>
        <cdr:cNvSpPr txBox="1">
          <a:spLocks noChangeArrowheads="1"/>
        </cdr:cNvSpPr>
      </cdr:nvSpPr>
      <cdr:spPr>
        <a:xfrm>
          <a:off x="1543050" y="333375"/>
          <a:ext cx="4581525" cy="276225"/>
        </a:xfrm>
        <a:prstGeom prst="rect">
          <a:avLst/>
        </a:prstGeom>
        <a:noFill/>
        <a:ln w="9525" cmpd="sng">
          <a:noFill/>
        </a:ln>
      </cdr:spPr>
      <cdr:txBody>
        <a:bodyPr vertOverflow="clip" wrap="square">
          <a:spAutoFit/>
        </a:bodyPr>
        <a:p>
          <a:pPr algn="ctr">
            <a:defRPr/>
          </a:pPr>
          <a:fld id="{1de5b61c-9573-4293-8982-4d42c0611041}" type="TxLink">
            <a:rPr lang="en-US" cap="none" sz="1200" b="0" i="1" u="none" baseline="0">
              <a:solidFill>
                <a:srgbClr val="000000"/>
              </a:solidFill>
            </a:rPr>
            <a:t>Full-time and part-time students in public and private institutions</a:t>
          </a:fld>
        </a:p>
      </cdr:txBody>
    </cdr:sp>
  </cdr:relSizeAnchor>
  <cdr:relSizeAnchor xmlns:cdr="http://schemas.openxmlformats.org/drawingml/2006/chartDrawing">
    <cdr:from>
      <cdr:x>0.01375</cdr:x>
      <cdr:y>0.06975</cdr:y>
    </cdr:from>
    <cdr:to>
      <cdr:x>0.05525</cdr:x>
      <cdr:y>0.12325</cdr:y>
    </cdr:to>
    <cdr:sp>
      <cdr:nvSpPr>
        <cdr:cNvPr id="5" name="TextBox 1"/>
        <cdr:cNvSpPr txBox="1">
          <a:spLocks noChangeArrowheads="1"/>
        </cdr:cNvSpPr>
      </cdr:nvSpPr>
      <cdr:spPr>
        <a:xfrm>
          <a:off x="123825" y="428625"/>
          <a:ext cx="390525" cy="333375"/>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2.xml" /><Relationship Id="rId3" Type="http://schemas.openxmlformats.org/officeDocument/2006/relationships/vmlDrawing" Target="../drawings/vmlDrawing1.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P28"/>
  <sheetViews>
    <sheetView tabSelected="1" zoomScalePageLayoutView="0" workbookViewId="0" topLeftCell="A1">
      <selection activeCell="C39" sqref="C39"/>
    </sheetView>
  </sheetViews>
  <sheetFormatPr defaultColWidth="9.33203125" defaultRowHeight="12.75"/>
  <cols>
    <col min="1" max="1" width="33.33203125" style="88" customWidth="1"/>
    <col min="2" max="16384" width="9.33203125" style="88" customWidth="1"/>
  </cols>
  <sheetData>
    <row r="1" ht="12.75">
      <c r="A1" s="622" t="s">
        <v>253</v>
      </c>
    </row>
    <row r="2" spans="1:2" ht="11.25">
      <c r="A2" s="96"/>
      <c r="B2" s="88" t="s">
        <v>162</v>
      </c>
    </row>
    <row r="3" ht="11.25">
      <c r="A3" s="96" t="s">
        <v>255</v>
      </c>
    </row>
    <row r="4" spans="1:16" ht="11.25">
      <c r="A4" s="640" t="s">
        <v>167</v>
      </c>
      <c r="B4" s="641"/>
      <c r="C4" s="641"/>
      <c r="D4" s="641"/>
      <c r="E4" s="641"/>
      <c r="F4" s="641"/>
      <c r="G4" s="641"/>
      <c r="H4" s="641"/>
      <c r="I4" s="641"/>
      <c r="J4" s="641"/>
      <c r="K4" s="641"/>
      <c r="L4" s="641"/>
      <c r="M4" s="642"/>
      <c r="N4" s="605"/>
      <c r="O4" s="605"/>
      <c r="P4" s="605"/>
    </row>
    <row r="5" spans="1:16" ht="11.25">
      <c r="A5" s="643" t="s">
        <v>162</v>
      </c>
      <c r="B5" s="644"/>
      <c r="C5" s="644"/>
      <c r="D5" s="644"/>
      <c r="E5" s="644"/>
      <c r="F5" s="644"/>
      <c r="G5" s="644"/>
      <c r="H5" s="644"/>
      <c r="I5" s="644"/>
      <c r="J5" s="644"/>
      <c r="K5" s="644"/>
      <c r="L5" s="644"/>
      <c r="M5" s="645"/>
      <c r="N5" s="605"/>
      <c r="O5" s="605"/>
      <c r="P5" s="605"/>
    </row>
    <row r="6" spans="1:16" ht="11.25">
      <c r="A6" s="89"/>
      <c r="B6" s="90"/>
      <c r="C6" s="90"/>
      <c r="D6" s="90"/>
      <c r="E6" s="90"/>
      <c r="F6" s="90"/>
      <c r="G6" s="90"/>
      <c r="H6" s="90"/>
      <c r="I6" s="90"/>
      <c r="J6" s="90"/>
      <c r="K6" s="90"/>
      <c r="L6" s="90"/>
      <c r="M6" s="91"/>
      <c r="N6" s="605"/>
      <c r="O6" s="605"/>
      <c r="P6" s="605"/>
    </row>
    <row r="7" spans="1:16" ht="11.25">
      <c r="A7" s="92" t="s">
        <v>149</v>
      </c>
      <c r="B7" s="93"/>
      <c r="C7" s="93"/>
      <c r="D7" s="93"/>
      <c r="E7" s="93"/>
      <c r="F7" s="93"/>
      <c r="G7" s="93"/>
      <c r="H7" s="93"/>
      <c r="I7" s="93"/>
      <c r="J7" s="93"/>
      <c r="K7" s="93"/>
      <c r="L7" s="93"/>
      <c r="M7" s="94"/>
      <c r="N7" s="605"/>
      <c r="O7" s="605"/>
      <c r="P7" s="605"/>
    </row>
    <row r="8" spans="1:16" ht="11.25">
      <c r="A8" s="95" t="str">
        <f>'T_C1.1'!A4</f>
        <v>Table C1.1. Enrolment rates, by age (2008)</v>
      </c>
      <c r="B8" s="93"/>
      <c r="C8" s="93"/>
      <c r="D8" s="93"/>
      <c r="E8" s="93"/>
      <c r="F8" s="93"/>
      <c r="G8" s="93"/>
      <c r="H8" s="93"/>
      <c r="I8" s="93"/>
      <c r="J8" s="93"/>
      <c r="K8" s="93"/>
      <c r="L8" s="93"/>
      <c r="M8" s="94"/>
      <c r="N8" s="605"/>
      <c r="O8" s="605"/>
      <c r="P8" s="605"/>
    </row>
    <row r="9" spans="1:16" ht="11.25">
      <c r="A9" s="95" t="str">
        <f>'T_C1.2'!A4</f>
        <v>Table C1.2. Trends in enrolment rates (1995-2008)</v>
      </c>
      <c r="B9" s="93"/>
      <c r="C9" s="93"/>
      <c r="D9" s="93"/>
      <c r="E9" s="93"/>
      <c r="F9" s="93"/>
      <c r="G9" s="93"/>
      <c r="H9" s="93"/>
      <c r="I9" s="93"/>
      <c r="J9" s="93"/>
      <c r="K9" s="93"/>
      <c r="L9" s="93"/>
      <c r="M9" s="94"/>
      <c r="N9" s="605"/>
      <c r="O9" s="605"/>
      <c r="P9" s="605"/>
    </row>
    <row r="10" spans="1:16" ht="11.25">
      <c r="A10" s="95" t="str">
        <f>'T_C1.3'!A4</f>
        <v>Table C1.3. Transition characteristics from age 15 to 20, by level of education (2008)</v>
      </c>
      <c r="B10" s="93"/>
      <c r="C10" s="93"/>
      <c r="D10" s="93"/>
      <c r="E10" s="93"/>
      <c r="F10" s="93"/>
      <c r="G10" s="93"/>
      <c r="H10" s="93"/>
      <c r="I10" s="93"/>
      <c r="J10" s="93"/>
      <c r="K10" s="93"/>
      <c r="L10" s="93"/>
      <c r="M10" s="94"/>
      <c r="N10" s="605"/>
      <c r="O10" s="605"/>
      <c r="P10" s="605"/>
    </row>
    <row r="11" spans="1:16" ht="11.25">
      <c r="A11" s="95" t="str">
        <f>'T_C1.4'!A4</f>
        <v>Table C1.4. Upper secondary enrolment patterns (2008)</v>
      </c>
      <c r="B11" s="93"/>
      <c r="C11" s="93"/>
      <c r="D11" s="93"/>
      <c r="E11" s="93"/>
      <c r="F11" s="93"/>
      <c r="G11" s="93"/>
      <c r="H11" s="93"/>
      <c r="I11" s="93"/>
      <c r="J11" s="93"/>
      <c r="K11" s="93"/>
      <c r="L11" s="93"/>
      <c r="M11" s="94"/>
      <c r="N11" s="605"/>
      <c r="O11" s="605"/>
      <c r="P11" s="605"/>
    </row>
    <row r="12" spans="1:16" ht="11.25">
      <c r="A12" s="95" t="str">
        <f>'T_C1.5'!A4</f>
        <v>Table C1.5. Students in primary and secondary education, by type of institution or mode of enrolment (2008)</v>
      </c>
      <c r="B12" s="93"/>
      <c r="C12" s="93"/>
      <c r="D12" s="93"/>
      <c r="E12" s="93"/>
      <c r="F12" s="93"/>
      <c r="G12" s="93"/>
      <c r="H12" s="93"/>
      <c r="I12" s="93"/>
      <c r="J12" s="93"/>
      <c r="K12" s="93"/>
      <c r="L12" s="93"/>
      <c r="M12" s="94"/>
      <c r="N12" s="605"/>
      <c r="O12" s="605"/>
      <c r="P12" s="605"/>
    </row>
    <row r="13" spans="1:16" ht="11.25">
      <c r="A13" s="95" t="str">
        <f>'T_C1.6'!A4</f>
        <v>Table C1.6. Students in tertiary education, by type of institution or mode of enrolment (2008) </v>
      </c>
      <c r="B13" s="93"/>
      <c r="C13" s="93"/>
      <c r="D13" s="93"/>
      <c r="E13" s="93"/>
      <c r="F13" s="93"/>
      <c r="G13" s="93"/>
      <c r="H13" s="93"/>
      <c r="I13" s="93"/>
      <c r="J13" s="93"/>
      <c r="K13" s="93"/>
      <c r="L13" s="93"/>
      <c r="M13" s="94"/>
      <c r="N13" s="605"/>
      <c r="O13" s="605"/>
      <c r="P13" s="605"/>
    </row>
    <row r="14" spans="1:16" ht="11.25">
      <c r="A14" s="95" t="str">
        <f>'T_C1.7 (web)'!A4</f>
        <v>Table C1.7. (Web only) Education expectancy (2008)</v>
      </c>
      <c r="B14" s="93"/>
      <c r="C14" s="93"/>
      <c r="D14" s="93"/>
      <c r="E14" s="93"/>
      <c r="F14" s="93"/>
      <c r="G14" s="93"/>
      <c r="H14" s="93"/>
      <c r="I14" s="93"/>
      <c r="J14" s="93"/>
      <c r="K14" s="93"/>
      <c r="L14" s="93"/>
      <c r="M14" s="94"/>
      <c r="N14" s="605"/>
      <c r="O14" s="605"/>
      <c r="P14" s="605"/>
    </row>
    <row r="15" spans="1:16" ht="11.25">
      <c r="A15" s="95" t="str">
        <f>'T_C1.8 (web)'!A4</f>
        <v>Table C1.8. (Web only) Expected years in tertiary education (2008)</v>
      </c>
      <c r="B15" s="93"/>
      <c r="C15" s="93"/>
      <c r="D15" s="93"/>
      <c r="E15" s="93"/>
      <c r="F15" s="93"/>
      <c r="G15" s="93"/>
      <c r="H15" s="93"/>
      <c r="I15" s="93"/>
      <c r="J15" s="93"/>
      <c r="K15" s="93"/>
      <c r="L15" s="93"/>
      <c r="M15" s="94"/>
      <c r="N15" s="605"/>
      <c r="O15" s="605"/>
      <c r="P15" s="605"/>
    </row>
    <row r="16" spans="1:16" ht="11.25">
      <c r="A16" s="95"/>
      <c r="B16" s="93"/>
      <c r="C16" s="93"/>
      <c r="D16" s="93"/>
      <c r="E16" s="93"/>
      <c r="F16" s="93"/>
      <c r="G16" s="93"/>
      <c r="H16" s="93"/>
      <c r="I16" s="93"/>
      <c r="J16" s="93"/>
      <c r="K16" s="93"/>
      <c r="L16" s="93"/>
      <c r="M16" s="94"/>
      <c r="N16" s="605"/>
      <c r="O16" s="605"/>
      <c r="P16" s="605"/>
    </row>
    <row r="17" spans="1:16" ht="11.25">
      <c r="A17" s="646" t="s">
        <v>150</v>
      </c>
      <c r="B17" s="647"/>
      <c r="C17" s="647"/>
      <c r="D17" s="647"/>
      <c r="E17" s="647"/>
      <c r="F17" s="647"/>
      <c r="G17" s="647"/>
      <c r="H17" s="647"/>
      <c r="I17" s="647"/>
      <c r="J17" s="647"/>
      <c r="K17" s="647"/>
      <c r="L17" s="647"/>
      <c r="M17" s="648"/>
      <c r="N17" s="605"/>
      <c r="O17" s="605"/>
      <c r="P17" s="605"/>
    </row>
    <row r="18" spans="1:16" ht="14.25" customHeight="1">
      <c r="A18" s="634" t="str">
        <f>'Data C_C1.1'!A4</f>
        <v>Chart C1.1. Enrolment rates of 20-29 year-olds (1995, 2000 and 2008)</v>
      </c>
      <c r="B18" s="635"/>
      <c r="C18" s="635"/>
      <c r="D18" s="635"/>
      <c r="E18" s="635"/>
      <c r="F18" s="635"/>
      <c r="G18" s="635"/>
      <c r="H18" s="635"/>
      <c r="I18" s="635"/>
      <c r="J18" s="635"/>
      <c r="K18" s="635"/>
      <c r="L18" s="635"/>
      <c r="M18" s="636"/>
      <c r="N18" s="605"/>
      <c r="O18" s="605"/>
      <c r="P18" s="605"/>
    </row>
    <row r="19" spans="1:16" s="96" customFormat="1" ht="12.75" customHeight="1">
      <c r="A19" s="634" t="str">
        <f>'Data C_C1.2'!A4</f>
        <v>Chart C1.2. Enrolment rates of 15-19 year-olds (1995, 2000 and 2008)</v>
      </c>
      <c r="B19" s="635"/>
      <c r="C19" s="635"/>
      <c r="D19" s="635"/>
      <c r="E19" s="635"/>
      <c r="F19" s="635"/>
      <c r="G19" s="635"/>
      <c r="H19" s="635"/>
      <c r="I19" s="635"/>
      <c r="J19" s="635"/>
      <c r="K19" s="635"/>
      <c r="L19" s="635"/>
      <c r="M19" s="636"/>
      <c r="N19" s="606"/>
      <c r="O19" s="606"/>
      <c r="P19" s="606"/>
    </row>
    <row r="20" spans="1:16" ht="11.25">
      <c r="A20" s="643"/>
      <c r="B20" s="644"/>
      <c r="C20" s="644"/>
      <c r="D20" s="644"/>
      <c r="E20" s="644"/>
      <c r="F20" s="644"/>
      <c r="G20" s="644"/>
      <c r="H20" s="644"/>
      <c r="I20" s="644"/>
      <c r="J20" s="644"/>
      <c r="K20" s="644"/>
      <c r="L20" s="644"/>
      <c r="M20" s="645"/>
      <c r="N20" s="605"/>
      <c r="O20" s="605"/>
      <c r="P20" s="605"/>
    </row>
    <row r="21" spans="1:16" ht="11.25">
      <c r="A21" s="634"/>
      <c r="B21" s="635"/>
      <c r="C21" s="635"/>
      <c r="D21" s="635"/>
      <c r="E21" s="635"/>
      <c r="F21" s="635"/>
      <c r="G21" s="635"/>
      <c r="H21" s="635"/>
      <c r="I21" s="635"/>
      <c r="J21" s="635"/>
      <c r="K21" s="635"/>
      <c r="L21" s="635"/>
      <c r="M21" s="636"/>
      <c r="N21" s="605"/>
      <c r="O21" s="605"/>
      <c r="P21" s="605"/>
    </row>
    <row r="22" spans="1:16" ht="11.25">
      <c r="A22" s="89"/>
      <c r="B22" s="93"/>
      <c r="C22" s="93"/>
      <c r="D22" s="93"/>
      <c r="E22" s="93"/>
      <c r="F22" s="93"/>
      <c r="G22" s="93"/>
      <c r="H22" s="93"/>
      <c r="I22" s="93"/>
      <c r="J22" s="93"/>
      <c r="K22" s="93"/>
      <c r="L22" s="93"/>
      <c r="M22" s="94"/>
      <c r="N22" s="605"/>
      <c r="O22" s="605"/>
      <c r="P22" s="605"/>
    </row>
    <row r="23" spans="1:16" ht="11.25">
      <c r="A23" s="637" t="s">
        <v>168</v>
      </c>
      <c r="B23" s="638"/>
      <c r="C23" s="638"/>
      <c r="D23" s="638"/>
      <c r="E23" s="638"/>
      <c r="F23" s="638"/>
      <c r="G23" s="638"/>
      <c r="H23" s="638"/>
      <c r="I23" s="638"/>
      <c r="J23" s="638"/>
      <c r="K23" s="638"/>
      <c r="L23" s="638"/>
      <c r="M23" s="639"/>
      <c r="N23" s="605"/>
      <c r="O23" s="605"/>
      <c r="P23" s="605"/>
    </row>
    <row r="24" spans="1:16" ht="11.25">
      <c r="A24" s="605"/>
      <c r="B24" s="605"/>
      <c r="C24" s="605"/>
      <c r="D24" s="605"/>
      <c r="E24" s="605"/>
      <c r="F24" s="605"/>
      <c r="G24" s="605"/>
      <c r="H24" s="605"/>
      <c r="I24" s="605"/>
      <c r="J24" s="605"/>
      <c r="K24" s="605"/>
      <c r="L24" s="605"/>
      <c r="M24" s="605"/>
      <c r="N24" s="605"/>
      <c r="O24" s="605"/>
      <c r="P24" s="605"/>
    </row>
    <row r="25" spans="1:16" ht="11.25">
      <c r="A25" s="605"/>
      <c r="B25" s="605"/>
      <c r="C25" s="605"/>
      <c r="D25" s="605"/>
      <c r="E25" s="605"/>
      <c r="F25" s="605"/>
      <c r="G25" s="605"/>
      <c r="H25" s="605"/>
      <c r="I25" s="605"/>
      <c r="J25" s="605"/>
      <c r="K25" s="605"/>
      <c r="L25" s="605"/>
      <c r="M25" s="605"/>
      <c r="N25" s="605"/>
      <c r="O25" s="605"/>
      <c r="P25" s="605"/>
    </row>
    <row r="26" spans="1:16" ht="11.25">
      <c r="A26" s="605"/>
      <c r="B26" s="605"/>
      <c r="C26" s="605"/>
      <c r="D26" s="605"/>
      <c r="E26" s="605"/>
      <c r="F26" s="605"/>
      <c r="G26" s="605"/>
      <c r="H26" s="605"/>
      <c r="I26" s="605"/>
      <c r="J26" s="605"/>
      <c r="K26" s="605"/>
      <c r="L26" s="605"/>
      <c r="M26" s="605"/>
      <c r="N26" s="605"/>
      <c r="O26" s="605"/>
      <c r="P26" s="605"/>
    </row>
    <row r="27" spans="1:16" ht="11.25">
      <c r="A27" s="605"/>
      <c r="B27" s="605"/>
      <c r="C27" s="605"/>
      <c r="D27" s="605"/>
      <c r="E27" s="605"/>
      <c r="F27" s="605"/>
      <c r="G27" s="605"/>
      <c r="H27" s="605"/>
      <c r="I27" s="605"/>
      <c r="J27" s="605"/>
      <c r="K27" s="605"/>
      <c r="L27" s="605"/>
      <c r="M27" s="605"/>
      <c r="N27" s="605"/>
      <c r="O27" s="605"/>
      <c r="P27" s="605"/>
    </row>
    <row r="28" spans="1:16" ht="11.25">
      <c r="A28" s="605"/>
      <c r="B28" s="605"/>
      <c r="C28" s="605"/>
      <c r="D28" s="605"/>
      <c r="E28" s="605"/>
      <c r="F28" s="605"/>
      <c r="G28" s="605"/>
      <c r="H28" s="605"/>
      <c r="I28" s="605"/>
      <c r="J28" s="605"/>
      <c r="K28" s="605"/>
      <c r="L28" s="605"/>
      <c r="M28" s="605"/>
      <c r="N28" s="605"/>
      <c r="O28" s="605"/>
      <c r="P28" s="605"/>
    </row>
  </sheetData>
  <sheetProtection/>
  <mergeCells count="8">
    <mergeCell ref="A21:M21"/>
    <mergeCell ref="A23:M23"/>
    <mergeCell ref="A4:M4"/>
    <mergeCell ref="A5:M5"/>
    <mergeCell ref="A17:M17"/>
    <mergeCell ref="A18:M18"/>
    <mergeCell ref="A19:M19"/>
    <mergeCell ref="A20:M20"/>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10.xml><?xml version="1.0" encoding="utf-8"?>
<worksheet xmlns="http://schemas.openxmlformats.org/spreadsheetml/2006/main" xmlns:r="http://schemas.openxmlformats.org/officeDocument/2006/relationships">
  <sheetPr codeName="Sheet11"/>
  <dimension ref="A1:W58"/>
  <sheetViews>
    <sheetView zoomScalePageLayoutView="0" workbookViewId="0" topLeftCell="A1">
      <selection activeCell="A4" sqref="A4:K4"/>
    </sheetView>
  </sheetViews>
  <sheetFormatPr defaultColWidth="9.33203125" defaultRowHeight="12.75"/>
  <cols>
    <col min="1" max="1" width="9.33203125" style="107" customWidth="1"/>
    <col min="2" max="2" width="17.33203125" style="107" customWidth="1"/>
    <col min="3" max="3" width="18" style="107" customWidth="1"/>
    <col min="4" max="5" width="9.33203125" style="107" customWidth="1"/>
    <col min="6" max="8" width="9.66015625" style="107" bestFit="1" customWidth="1"/>
    <col min="9" max="9" width="9.66015625" style="107" customWidth="1"/>
    <col min="10" max="11" width="20.33203125" style="107" customWidth="1"/>
    <col min="12" max="16384" width="9.33203125" style="107" customWidth="1"/>
  </cols>
  <sheetData>
    <row r="1" ht="12.75">
      <c r="A1" s="622" t="s">
        <v>253</v>
      </c>
    </row>
    <row r="2" spans="1:2" ht="12.75">
      <c r="A2" s="631" t="s">
        <v>254</v>
      </c>
      <c r="B2" s="107" t="s">
        <v>162</v>
      </c>
    </row>
    <row r="3" ht="12.75">
      <c r="A3" s="631" t="s">
        <v>255</v>
      </c>
    </row>
    <row r="4" spans="1:23" ht="12.75">
      <c r="A4" s="105" t="s">
        <v>223</v>
      </c>
      <c r="B4" s="106"/>
      <c r="C4" s="106"/>
      <c r="D4" s="106"/>
      <c r="E4" s="106"/>
      <c r="F4" s="106"/>
      <c r="G4" s="106"/>
      <c r="H4" s="106"/>
      <c r="I4" s="106"/>
      <c r="J4" s="106"/>
      <c r="K4" s="106"/>
      <c r="M4" s="548" t="s">
        <v>224</v>
      </c>
      <c r="N4" s="549"/>
      <c r="O4" s="549"/>
      <c r="P4" s="549"/>
      <c r="Q4" s="549"/>
      <c r="R4" s="549"/>
      <c r="S4" s="549"/>
      <c r="T4" s="549"/>
      <c r="U4" s="549"/>
      <c r="V4" s="550"/>
      <c r="W4" s="108"/>
    </row>
    <row r="5" spans="1:23" ht="12.75">
      <c r="A5" s="558" t="s">
        <v>78</v>
      </c>
      <c r="B5" s="106"/>
      <c r="C5" s="106"/>
      <c r="D5" s="106"/>
      <c r="E5" s="106"/>
      <c r="F5" s="106"/>
      <c r="G5" s="106"/>
      <c r="H5" s="106"/>
      <c r="I5" s="106"/>
      <c r="J5" s="106"/>
      <c r="K5" s="106"/>
      <c r="M5" s="552" t="s">
        <v>166</v>
      </c>
      <c r="N5" s="549"/>
      <c r="O5" s="549"/>
      <c r="P5" s="549"/>
      <c r="Q5" s="549"/>
      <c r="R5" s="549"/>
      <c r="S5" s="549"/>
      <c r="T5" s="549"/>
      <c r="U5" s="549"/>
      <c r="V5" s="550"/>
      <c r="W5" s="108"/>
    </row>
    <row r="6" spans="1:23" ht="12.75">
      <c r="A6" s="106"/>
      <c r="B6" s="106"/>
      <c r="C6" s="106"/>
      <c r="D6" s="106"/>
      <c r="E6" s="106"/>
      <c r="F6" s="106"/>
      <c r="G6" s="106"/>
      <c r="H6" s="106"/>
      <c r="I6" s="106"/>
      <c r="J6" s="106"/>
      <c r="K6" s="106"/>
      <c r="M6" s="550"/>
      <c r="N6" s="550"/>
      <c r="O6" s="550"/>
      <c r="P6" s="550"/>
      <c r="Q6" s="550"/>
      <c r="R6" s="550"/>
      <c r="S6" s="550"/>
      <c r="T6" s="550"/>
      <c r="U6" s="550"/>
      <c r="V6" s="550"/>
      <c r="W6" s="108"/>
    </row>
    <row r="7" spans="1:23" ht="75" customHeight="1">
      <c r="A7" s="679" t="s">
        <v>250</v>
      </c>
      <c r="B7" s="679"/>
      <c r="C7" s="679"/>
      <c r="D7" s="679"/>
      <c r="E7" s="679"/>
      <c r="F7" s="679"/>
      <c r="G7" s="679"/>
      <c r="H7" s="679"/>
      <c r="I7" s="679"/>
      <c r="J7" s="679"/>
      <c r="K7" s="679"/>
      <c r="M7" s="680" t="s">
        <v>228</v>
      </c>
      <c r="N7" s="681"/>
      <c r="O7" s="681"/>
      <c r="P7" s="681"/>
      <c r="Q7" s="681"/>
      <c r="R7" s="681"/>
      <c r="S7" s="681"/>
      <c r="T7" s="681"/>
      <c r="U7" s="681"/>
      <c r="V7" s="681"/>
      <c r="W7" s="543"/>
    </row>
    <row r="8" spans="1:23" ht="63.75" customHeight="1">
      <c r="A8" s="682" t="s">
        <v>249</v>
      </c>
      <c r="B8" s="682"/>
      <c r="C8" s="682"/>
      <c r="D8" s="682"/>
      <c r="E8" s="682"/>
      <c r="F8" s="682"/>
      <c r="G8" s="682"/>
      <c r="H8" s="682"/>
      <c r="I8" s="682"/>
      <c r="J8" s="682"/>
      <c r="K8" s="682"/>
      <c r="M8" s="682" t="s">
        <v>248</v>
      </c>
      <c r="N8" s="682"/>
      <c r="O8" s="682"/>
      <c r="P8" s="682"/>
      <c r="Q8" s="682"/>
      <c r="R8" s="682"/>
      <c r="S8" s="682"/>
      <c r="T8" s="682"/>
      <c r="U8" s="682"/>
      <c r="V8" s="682"/>
      <c r="W8" s="682"/>
    </row>
    <row r="9" spans="1:11" ht="15" customHeight="1">
      <c r="A9" s="563"/>
      <c r="B9" s="563"/>
      <c r="C9" s="563"/>
      <c r="D9" s="563"/>
      <c r="E9" s="563"/>
      <c r="F9" s="563"/>
      <c r="G9" s="563"/>
      <c r="H9" s="563"/>
      <c r="I9" s="563"/>
      <c r="J9" s="563"/>
      <c r="K9" s="563"/>
    </row>
    <row r="10" spans="1:11" ht="33.75">
      <c r="A10" s="109" t="s">
        <v>143</v>
      </c>
      <c r="B10" s="109" t="s">
        <v>52</v>
      </c>
      <c r="C10" s="109" t="s">
        <v>144</v>
      </c>
      <c r="D10" s="110" t="s">
        <v>145</v>
      </c>
      <c r="E10" s="111" t="s">
        <v>146</v>
      </c>
      <c r="F10" s="112">
        <v>1995</v>
      </c>
      <c r="G10" s="113">
        <v>2000</v>
      </c>
      <c r="H10" s="114">
        <v>2007</v>
      </c>
      <c r="I10" s="115">
        <v>2008</v>
      </c>
      <c r="J10" s="71" t="s">
        <v>147</v>
      </c>
      <c r="K10" s="98" t="s">
        <v>148</v>
      </c>
    </row>
    <row r="11" spans="1:11" ht="12.75">
      <c r="A11" s="116">
        <v>16</v>
      </c>
      <c r="B11" s="126" t="s">
        <v>19</v>
      </c>
      <c r="C11" s="127" t="str">
        <f>VLOOKUP(B11,Country!$A$4:$B$46,2,FALSE)</f>
        <v>Japon</v>
      </c>
      <c r="D11" s="119">
        <f>IF(VLOOKUP($B11,'T_C1.2'!$A$10:$W$52,2,FALSE)="","",VLOOKUP($B11,'T_C1.2'!$A$10:$W$52,2,FALSE))</f>
      </c>
      <c r="E11" s="120"/>
      <c r="F11" s="121" t="s">
        <v>176</v>
      </c>
      <c r="G11" s="122" t="s">
        <v>176</v>
      </c>
      <c r="H11" s="123" t="s">
        <v>176</v>
      </c>
      <c r="I11" s="122" t="s">
        <v>176</v>
      </c>
      <c r="J11" s="124" t="str">
        <f aca="true" t="shared" si="0" ref="J11:J48">CONCATENATE($B11,$E11)</f>
        <v>Japan</v>
      </c>
      <c r="K11" s="125" t="str">
        <f aca="true" t="shared" si="1" ref="K11:K48">CONCATENATE($C11,$E11)</f>
        <v>Japon</v>
      </c>
    </row>
    <row r="12" spans="1:12" ht="12.75">
      <c r="A12" s="116">
        <v>8</v>
      </c>
      <c r="B12" s="126" t="s">
        <v>11</v>
      </c>
      <c r="C12" s="127" t="str">
        <f>VLOOKUP(B12,Country!$A$4:$B$46,2,FALSE)</f>
        <v>Finlande</v>
      </c>
      <c r="D12" s="119">
        <f>IF(VLOOKUP($B12,'T_C1.2'!$A$10:$W$52,2,FALSE)="","",VLOOKUP($B12,'T_C1.2'!$A$10:$W$52,2,FALSE))</f>
      </c>
      <c r="E12" s="128"/>
      <c r="F12" s="129">
        <v>28.46456454638988</v>
      </c>
      <c r="G12" s="130">
        <v>37.9389230910304</v>
      </c>
      <c r="H12" s="131">
        <v>42.8887809703944</v>
      </c>
      <c r="I12" s="130">
        <v>42.6359130386178</v>
      </c>
      <c r="J12" s="132" t="str">
        <f t="shared" si="0"/>
        <v>Finland</v>
      </c>
      <c r="K12" s="133" t="str">
        <f t="shared" si="1"/>
        <v>Finlande</v>
      </c>
      <c r="L12" s="562">
        <f>I12-I13</f>
        <v>5.3276267098493975</v>
      </c>
    </row>
    <row r="13" spans="1:12" ht="12.75">
      <c r="A13" s="116">
        <v>7</v>
      </c>
      <c r="B13" s="126" t="s">
        <v>10</v>
      </c>
      <c r="C13" s="127" t="str">
        <f>VLOOKUP(B13,Country!$A$4:$B$46,2,FALSE)</f>
        <v>Danemark</v>
      </c>
      <c r="D13" s="119">
        <f>IF(VLOOKUP($B13,'T_C1.2'!$A$10:$W$52,2,FALSE)="","",VLOOKUP($B13,'T_C1.2'!$A$10:$W$52,2,FALSE))</f>
      </c>
      <c r="E13" s="128"/>
      <c r="F13" s="129">
        <v>30.370610925651516</v>
      </c>
      <c r="G13" s="130">
        <v>35.37005591906946</v>
      </c>
      <c r="H13" s="131">
        <v>37.7749323772788</v>
      </c>
      <c r="I13" s="130">
        <v>37.3082863287684</v>
      </c>
      <c r="J13" s="132" t="str">
        <f t="shared" si="0"/>
        <v>Denmark</v>
      </c>
      <c r="K13" s="133" t="str">
        <f t="shared" si="1"/>
        <v>Danemark</v>
      </c>
      <c r="L13" s="562">
        <f aca="true" t="shared" si="2" ref="L13:L48">I13-I14</f>
        <v>2.3065939950402026</v>
      </c>
    </row>
    <row r="14" spans="1:12" ht="12.75">
      <c r="A14" s="116">
        <v>13</v>
      </c>
      <c r="B14" s="126" t="s">
        <v>16</v>
      </c>
      <c r="C14" s="127" t="str">
        <f>VLOOKUP(B14,Country!$A$4:$B$46,2,FALSE)</f>
        <v>Islande</v>
      </c>
      <c r="D14" s="119">
        <f>IF(VLOOKUP($B14,'T_C1.2'!$A$10:$W$52,2,FALSE)="","",VLOOKUP($B14,'T_C1.2'!$A$10:$W$52,2,FALSE))</f>
      </c>
      <c r="E14" s="128"/>
      <c r="F14" s="129">
        <v>23.902615403157768</v>
      </c>
      <c r="G14" s="130">
        <v>30.535303146584802</v>
      </c>
      <c r="H14" s="131">
        <v>37.1985456553756</v>
      </c>
      <c r="I14" s="130">
        <v>35.0016923337282</v>
      </c>
      <c r="J14" s="132" t="str">
        <f t="shared" si="0"/>
        <v>Iceland</v>
      </c>
      <c r="K14" s="133" t="str">
        <f t="shared" si="1"/>
        <v>Islande</v>
      </c>
      <c r="L14" s="562">
        <f t="shared" si="2"/>
        <v>1.7802016401089986</v>
      </c>
    </row>
    <row r="15" spans="1:12" ht="12.75">
      <c r="A15" s="116">
        <v>27</v>
      </c>
      <c r="B15" s="126" t="s">
        <v>29</v>
      </c>
      <c r="C15" s="127" t="str">
        <f>VLOOKUP(B15,Country!$A$4:$B$46,2,FALSE)</f>
        <v>Suède</v>
      </c>
      <c r="D15" s="119">
        <f>IF(VLOOKUP($B15,'T_C1.2'!$A$10:$W$52,2,FALSE)="","",VLOOKUP($B15,'T_C1.2'!$A$10:$W$52,2,FALSE))</f>
      </c>
      <c r="E15" s="128"/>
      <c r="F15" s="129">
        <v>21.552831175463883</v>
      </c>
      <c r="G15" s="130">
        <v>33.358851846207635</v>
      </c>
      <c r="H15" s="131">
        <v>36.0985877367384</v>
      </c>
      <c r="I15" s="130">
        <v>33.2214906936192</v>
      </c>
      <c r="J15" s="132" t="str">
        <f t="shared" si="0"/>
        <v>Sweden</v>
      </c>
      <c r="K15" s="133" t="str">
        <f t="shared" si="1"/>
        <v>Suède</v>
      </c>
      <c r="L15" s="562">
        <f t="shared" si="2"/>
        <v>0.20719275550329996</v>
      </c>
    </row>
    <row r="16" spans="1:12" ht="12.75">
      <c r="A16" s="116">
        <v>38</v>
      </c>
      <c r="B16" s="117" t="s">
        <v>81</v>
      </c>
      <c r="C16" s="118" t="str">
        <f>VLOOKUP(B16,Country!$A$4:$B$46,2,FALSE)</f>
        <v>Slovénie</v>
      </c>
      <c r="D16" s="119">
        <f>IF(VLOOKUP($B16,'T_C1.2'!$A$10:$W$52,2,FALSE)="","",VLOOKUP($B16,'T_C1.2'!$A$10:$W$52,2,FALSE))</f>
      </c>
      <c r="E16" s="128"/>
      <c r="F16" s="129"/>
      <c r="G16" s="130"/>
      <c r="H16" s="131">
        <v>32.7194547555082</v>
      </c>
      <c r="I16" s="130">
        <v>33.0142979381159</v>
      </c>
      <c r="J16" s="132" t="str">
        <f t="shared" si="0"/>
        <v>Slovenia</v>
      </c>
      <c r="K16" s="133" t="str">
        <f t="shared" si="1"/>
        <v>Slovénie</v>
      </c>
      <c r="L16" s="562">
        <f t="shared" si="2"/>
        <v>0.01778563589040516</v>
      </c>
    </row>
    <row r="17" spans="1:12" ht="12.75">
      <c r="A17" s="116">
        <v>1</v>
      </c>
      <c r="B17" s="126" t="s">
        <v>6</v>
      </c>
      <c r="C17" s="127" t="str">
        <f>VLOOKUP(B17,Country!$A$4:$B$46,2,FALSE)</f>
        <v>Australie</v>
      </c>
      <c r="D17" s="119">
        <f>IF(VLOOKUP($B17,'T_C1.2'!$A$10:$W$52,2,FALSE)="","",VLOOKUP($B17,'T_C1.2'!$A$10:$W$52,2,FALSE))</f>
      </c>
      <c r="E17" s="128"/>
      <c r="F17" s="129">
        <v>23.137269678050473</v>
      </c>
      <c r="G17" s="130">
        <v>28.23539159653199</v>
      </c>
      <c r="H17" s="131">
        <v>33.1800095171354</v>
      </c>
      <c r="I17" s="130">
        <v>32.9965123022255</v>
      </c>
      <c r="J17" s="132" t="str">
        <f t="shared" si="0"/>
        <v>Australia</v>
      </c>
      <c r="K17" s="133" t="str">
        <f t="shared" si="1"/>
        <v>Australie</v>
      </c>
      <c r="L17" s="562">
        <f t="shared" si="2"/>
        <v>2.6446708770497978</v>
      </c>
    </row>
    <row r="18" spans="1:12" ht="12.75">
      <c r="A18" s="116">
        <v>23</v>
      </c>
      <c r="B18" s="126" t="s">
        <v>26</v>
      </c>
      <c r="C18" s="127" t="str">
        <f>VLOOKUP(B18,Country!$A$4:$B$46,2,FALSE)</f>
        <v>Pologne</v>
      </c>
      <c r="D18" s="119">
        <f>IF(VLOOKUP($B18,'T_C1.2'!$A$10:$W$52,2,FALSE)="","",VLOOKUP($B18,'T_C1.2'!$A$10:$W$52,2,FALSE))</f>
      </c>
      <c r="E18" s="128"/>
      <c r="F18" s="129">
        <v>16.055657305754863</v>
      </c>
      <c r="G18" s="130">
        <v>24.371979184699182</v>
      </c>
      <c r="H18" s="131">
        <v>31.0303583689387</v>
      </c>
      <c r="I18" s="130">
        <v>30.3518414251757</v>
      </c>
      <c r="J18" s="132" t="str">
        <f t="shared" si="0"/>
        <v>Poland</v>
      </c>
      <c r="K18" s="133" t="str">
        <f t="shared" si="1"/>
        <v>Pologne</v>
      </c>
      <c r="L18" s="562">
        <f t="shared" si="2"/>
        <v>1.0600718410062981</v>
      </c>
    </row>
    <row r="19" spans="1:12" ht="12.75">
      <c r="A19" s="116">
        <v>21</v>
      </c>
      <c r="B19" s="126" t="s">
        <v>24</v>
      </c>
      <c r="C19" s="127" t="str">
        <f>VLOOKUP(B19,Country!$A$4:$B$46,2,FALSE)</f>
        <v>Nouvelle-Zélande</v>
      </c>
      <c r="D19" s="119">
        <f>IF(VLOOKUP($B19,'T_C1.2'!$A$10:$W$52,2,FALSE)="","",VLOOKUP($B19,'T_C1.2'!$A$10:$W$52,2,FALSE))</f>
      </c>
      <c r="E19" s="128"/>
      <c r="F19" s="129">
        <v>17.305969886103174</v>
      </c>
      <c r="G19" s="130">
        <v>22.73117336333645</v>
      </c>
      <c r="H19" s="131">
        <v>29.3726244356194</v>
      </c>
      <c r="I19" s="130">
        <v>29.2917695841694</v>
      </c>
      <c r="J19" s="132" t="str">
        <f t="shared" si="0"/>
        <v>New Zealand</v>
      </c>
      <c r="K19" s="133" t="str">
        <f t="shared" si="1"/>
        <v>Nouvelle-Zélande</v>
      </c>
      <c r="L19" s="562">
        <f t="shared" si="2"/>
        <v>0.24696774744410277</v>
      </c>
    </row>
    <row r="20" spans="1:12" ht="12.75">
      <c r="A20" s="116">
        <v>3</v>
      </c>
      <c r="B20" s="126" t="s">
        <v>60</v>
      </c>
      <c r="C20" s="127" t="str">
        <f>VLOOKUP(B20,Country!$A$4:$B$46,2,FALSE)</f>
        <v>Belgique</v>
      </c>
      <c r="D20" s="119">
        <f>IF(VLOOKUP($B20,'T_C1.2'!$A$10:$W$52,2,FALSE)="","",VLOOKUP($B20,'T_C1.2'!$A$10:$W$52,2,FALSE))</f>
      </c>
      <c r="E20" s="128"/>
      <c r="F20" s="129">
        <v>24.404111636695866</v>
      </c>
      <c r="G20" s="130">
        <v>25.231126335367026</v>
      </c>
      <c r="H20" s="131">
        <v>29.2112857815031</v>
      </c>
      <c r="I20" s="130">
        <v>29.0448018367253</v>
      </c>
      <c r="J20" s="132" t="str">
        <f t="shared" si="0"/>
        <v>Belgium</v>
      </c>
      <c r="K20" s="133" t="str">
        <f t="shared" si="1"/>
        <v>Belgique</v>
      </c>
      <c r="L20" s="562">
        <f t="shared" si="2"/>
        <v>0.22650437385089717</v>
      </c>
    </row>
    <row r="21" spans="1:12" ht="12.75">
      <c r="A21" s="116">
        <v>22</v>
      </c>
      <c r="B21" s="126" t="s">
        <v>25</v>
      </c>
      <c r="C21" s="127" t="str">
        <f>VLOOKUP(B21,Country!$A$4:$B$46,2,FALSE)</f>
        <v>Norvège</v>
      </c>
      <c r="D21" s="119">
        <f>IF(VLOOKUP($B21,'T_C1.2'!$A$10:$W$52,2,FALSE)="","",VLOOKUP($B21,'T_C1.2'!$A$10:$W$52,2,FALSE))</f>
      </c>
      <c r="E21" s="128"/>
      <c r="F21" s="129">
        <v>24.86970873960585</v>
      </c>
      <c r="G21" s="130">
        <v>27.532094205138012</v>
      </c>
      <c r="H21" s="131">
        <v>30.0465512952631</v>
      </c>
      <c r="I21" s="130">
        <v>28.8182974628744</v>
      </c>
      <c r="J21" s="132" t="str">
        <f t="shared" si="0"/>
        <v>Norway</v>
      </c>
      <c r="K21" s="133" t="str">
        <f t="shared" si="1"/>
        <v>Norvège</v>
      </c>
      <c r="L21" s="562">
        <f t="shared" si="2"/>
        <v>0.004758816169800895</v>
      </c>
    </row>
    <row r="22" spans="1:12" ht="12.75">
      <c r="A22" s="116">
        <v>20</v>
      </c>
      <c r="B22" s="126" t="s">
        <v>23</v>
      </c>
      <c r="C22" s="127" t="str">
        <f>VLOOKUP(B22,Country!$A$4:$B$46,2,FALSE)</f>
        <v>Pays-Bas</v>
      </c>
      <c r="D22" s="119">
        <f>IF(VLOOKUP($B22,'T_C1.2'!$A$10:$W$52,2,FALSE)="","",VLOOKUP($B22,'T_C1.2'!$A$10:$W$52,2,FALSE))</f>
      </c>
      <c r="E22" s="128"/>
      <c r="F22" s="129">
        <v>21.129628547482085</v>
      </c>
      <c r="G22" s="130">
        <v>21.801818534001015</v>
      </c>
      <c r="H22" s="131">
        <v>26.8990912900819</v>
      </c>
      <c r="I22" s="130">
        <v>28.8135386467046</v>
      </c>
      <c r="J22" s="132" t="str">
        <f t="shared" si="0"/>
        <v>Netherlands</v>
      </c>
      <c r="K22" s="133" t="str">
        <f t="shared" si="1"/>
        <v>Pays-Bas</v>
      </c>
      <c r="L22" s="562">
        <f t="shared" si="2"/>
        <v>0.19107679271710154</v>
      </c>
    </row>
    <row r="23" spans="1:12" ht="12.75">
      <c r="A23" s="116">
        <v>11</v>
      </c>
      <c r="B23" s="126" t="s">
        <v>14</v>
      </c>
      <c r="C23" s="127" t="str">
        <f>VLOOKUP(B23,Country!$A$4:$B$46,2,FALSE)</f>
        <v>Grèce</v>
      </c>
      <c r="D23" s="119">
        <f>IF(VLOOKUP($B23,'T_C1.2'!$A$10:$W$52,2,FALSE)="","",VLOOKUP($B23,'T_C1.2'!$A$10:$W$52,2,FALSE))</f>
      </c>
      <c r="E23" s="128"/>
      <c r="F23" s="129">
        <v>12.512214255240087</v>
      </c>
      <c r="G23" s="130">
        <v>15.971095787630855</v>
      </c>
      <c r="H23" s="131">
        <v>31.9679157948133</v>
      </c>
      <c r="I23" s="130">
        <v>28.6224618539875</v>
      </c>
      <c r="J23" s="132" t="str">
        <f t="shared" si="0"/>
        <v>Greece</v>
      </c>
      <c r="K23" s="133" t="str">
        <f t="shared" si="1"/>
        <v>Grèce</v>
      </c>
      <c r="L23" s="562">
        <f t="shared" si="2"/>
        <v>0.24303657400779954</v>
      </c>
    </row>
    <row r="24" spans="1:12" ht="12.75">
      <c r="A24" s="116">
        <v>10</v>
      </c>
      <c r="B24" s="126" t="s">
        <v>13</v>
      </c>
      <c r="C24" s="127" t="str">
        <f>VLOOKUP(B24,Country!$A$4:$B$46,2,FALSE)</f>
        <v>Allemagne</v>
      </c>
      <c r="D24" s="119">
        <f>IF(VLOOKUP($B24,'T_C1.2'!$A$10:$W$52,2,FALSE)="","",VLOOKUP($B24,'T_C1.2'!$A$10:$W$52,2,FALSE))</f>
      </c>
      <c r="E24" s="128"/>
      <c r="F24" s="129">
        <v>20.290731066423284</v>
      </c>
      <c r="G24" s="130">
        <v>23.708050381055948</v>
      </c>
      <c r="H24" s="131">
        <v>28.4666644549503</v>
      </c>
      <c r="I24" s="130">
        <v>28.3794252799797</v>
      </c>
      <c r="J24" s="132" t="str">
        <f t="shared" si="0"/>
        <v>Germany</v>
      </c>
      <c r="K24" s="133" t="str">
        <f t="shared" si="1"/>
        <v>Allemagne</v>
      </c>
      <c r="L24" s="562">
        <f t="shared" si="2"/>
        <v>0.16702015094270095</v>
      </c>
    </row>
    <row r="25" spans="1:12" ht="12.75">
      <c r="A25" s="116">
        <v>17</v>
      </c>
      <c r="B25" s="126" t="s">
        <v>20</v>
      </c>
      <c r="C25" s="127" t="str">
        <f>VLOOKUP(B25,Country!$A$4:$B$46,2,FALSE)</f>
        <v>Corée</v>
      </c>
      <c r="D25" s="119">
        <f>IF(VLOOKUP($B25,'T_C1.2'!$A$10:$W$52,2,FALSE)="","",VLOOKUP($B25,'T_C1.2'!$A$10:$W$52,2,FALSE))</f>
      </c>
      <c r="E25" s="128"/>
      <c r="F25" s="129">
        <v>14.959396415416984</v>
      </c>
      <c r="G25" s="130">
        <v>23.91370116463463</v>
      </c>
      <c r="H25" s="131">
        <v>27.597253385053</v>
      </c>
      <c r="I25" s="130">
        <v>28.212405129037</v>
      </c>
      <c r="J25" s="132" t="str">
        <f t="shared" si="0"/>
        <v>Korea</v>
      </c>
      <c r="K25" s="133" t="str">
        <f t="shared" si="1"/>
        <v>Corée</v>
      </c>
      <c r="L25" s="562">
        <f t="shared" si="2"/>
        <v>2.3656500366636983</v>
      </c>
    </row>
    <row r="26" spans="1:12" ht="12.75">
      <c r="A26" s="116">
        <v>35</v>
      </c>
      <c r="B26" s="117" t="s">
        <v>80</v>
      </c>
      <c r="C26" s="118" t="str">
        <f>VLOOKUP(B26,Country!$A$4:$B$46,2,FALSE)</f>
        <v>Estonie</v>
      </c>
      <c r="D26" s="119">
        <f>IF(VLOOKUP($B26,'T_C1.2'!$A$10:$W$52,2,FALSE)="","",VLOOKUP($B26,'T_C1.2'!$A$10:$W$52,2,FALSE))</f>
      </c>
      <c r="E26" s="128"/>
      <c r="F26" s="129"/>
      <c r="G26" s="130"/>
      <c r="H26" s="131">
        <v>26.5655021175145</v>
      </c>
      <c r="I26" s="130">
        <v>25.8467550923733</v>
      </c>
      <c r="J26" s="132" t="str">
        <f t="shared" si="0"/>
        <v>Estonia</v>
      </c>
      <c r="K26" s="133" t="str">
        <f t="shared" si="1"/>
        <v>Estonie</v>
      </c>
      <c r="L26" s="562">
        <f t="shared" si="2"/>
        <v>0.4467607360803001</v>
      </c>
    </row>
    <row r="27" spans="1:12" ht="12.75">
      <c r="A27" s="116">
        <v>4</v>
      </c>
      <c r="B27" s="126" t="s">
        <v>8</v>
      </c>
      <c r="C27" s="127" t="str">
        <f>VLOOKUP(B27,Country!$A$4:$B$46,2,FALSE)</f>
        <v>Canada</v>
      </c>
      <c r="D27" s="119">
        <f>IF(VLOOKUP($B27,'T_C1.2'!$A$10:$W$52,2,FALSE)="","",VLOOKUP($B27,'T_C1.2'!$A$10:$W$52,2,FALSE))</f>
      </c>
      <c r="E27" s="128" t="str">
        <f>CHAR(185)</f>
        <v>¹</v>
      </c>
      <c r="F27" s="129">
        <v>21.595363899778423</v>
      </c>
      <c r="G27" s="130">
        <v>23.106454649031555</v>
      </c>
      <c r="H27" s="131">
        <v>26.019471617445454</v>
      </c>
      <c r="I27" s="130">
        <v>25.399994356293</v>
      </c>
      <c r="J27" s="132" t="str">
        <f t="shared" si="0"/>
        <v>Canada¹</v>
      </c>
      <c r="K27" s="133" t="str">
        <f t="shared" si="1"/>
        <v>Canada¹</v>
      </c>
      <c r="L27" s="562">
        <f t="shared" si="2"/>
        <v>0.34702627184160306</v>
      </c>
    </row>
    <row r="28" spans="1:12" ht="22.5">
      <c r="A28" s="116">
        <v>33</v>
      </c>
      <c r="B28" s="134" t="s">
        <v>82</v>
      </c>
      <c r="C28" s="576" t="str">
        <f>VLOOKUP(B28,Country!$A$4:$B$46,2,FALSE)</f>
        <v>Moyenne de l'UE19</v>
      </c>
      <c r="D28" s="119">
        <f>IF(VLOOKUP($B28,'T_C1.2'!$A$10:$W$52,2,FALSE)="","",VLOOKUP($B28,'T_C1.2'!$A$10:$W$52,2,FALSE))</f>
      </c>
      <c r="E28" s="128"/>
      <c r="F28" s="129">
        <v>18.939287102073745</v>
      </c>
      <c r="G28" s="130">
        <v>22.071186855120928</v>
      </c>
      <c r="H28" s="131"/>
      <c r="I28" s="130">
        <v>25.052968084451397</v>
      </c>
      <c r="J28" s="132" t="str">
        <f t="shared" si="0"/>
        <v>EU19 average</v>
      </c>
      <c r="K28" s="133" t="str">
        <f t="shared" si="1"/>
        <v>Moyenne de l'UE19</v>
      </c>
      <c r="L28" s="562">
        <f t="shared" si="2"/>
        <v>0.018195596883295195</v>
      </c>
    </row>
    <row r="29" spans="1:12" ht="12.75">
      <c r="A29" s="116">
        <v>12</v>
      </c>
      <c r="B29" s="126" t="s">
        <v>15</v>
      </c>
      <c r="C29" s="127" t="str">
        <f>VLOOKUP(B29,Country!$A$4:$B$46,2,FALSE)</f>
        <v>Hongrie</v>
      </c>
      <c r="D29" s="119">
        <f>IF(VLOOKUP($B29,'T_C1.2'!$A$10:$W$52,2,FALSE)="","",VLOOKUP($B29,'T_C1.2'!$A$10:$W$52,2,FALSE))</f>
      </c>
      <c r="E29" s="128"/>
      <c r="F29" s="129">
        <v>10.380825643678353</v>
      </c>
      <c r="G29" s="130">
        <v>18.960707868766775</v>
      </c>
      <c r="H29" s="131">
        <v>24.9396655027339</v>
      </c>
      <c r="I29" s="130">
        <v>25.0347724875681</v>
      </c>
      <c r="J29" s="132" t="str">
        <f t="shared" si="0"/>
        <v>Hungary</v>
      </c>
      <c r="K29" s="133" t="str">
        <f t="shared" si="1"/>
        <v>Hongrie</v>
      </c>
      <c r="L29" s="562">
        <f t="shared" si="2"/>
        <v>0.14146385532346883</v>
      </c>
    </row>
    <row r="30" spans="1:14" ht="22.5">
      <c r="A30" s="116">
        <v>32</v>
      </c>
      <c r="B30" s="134" t="s">
        <v>79</v>
      </c>
      <c r="C30" s="135" t="str">
        <f>VLOOKUP(B30,Country!$A$4:$B$46,2,FALSE)</f>
        <v>Moyenne de l'OCDE</v>
      </c>
      <c r="D30" s="119">
        <f>IF(VLOOKUP($B30,'T_C1.2'!$A$10:$W$52,2,FALSE)="","",VLOOKUP($B30,'T_C1.2'!$A$10:$W$52,2,FALSE))</f>
      </c>
      <c r="E30" s="128"/>
      <c r="F30" s="129">
        <v>18.41046067558714</v>
      </c>
      <c r="G30" s="130">
        <v>21.67605882583702</v>
      </c>
      <c r="H30" s="131"/>
      <c r="I30" s="130">
        <v>24.893308632244633</v>
      </c>
      <c r="J30" s="132" t="str">
        <f t="shared" si="0"/>
        <v>OECD average</v>
      </c>
      <c r="K30" s="133" t="str">
        <f t="shared" si="1"/>
        <v>Moyenne de l'OCDE</v>
      </c>
      <c r="L30" s="562">
        <f t="shared" si="2"/>
        <v>1.7046202367075338</v>
      </c>
      <c r="M30" s="562">
        <f>I30-F30</f>
        <v>6.482847956657494</v>
      </c>
      <c r="N30" s="562">
        <f>I30-G30</f>
        <v>3.2172498064076116</v>
      </c>
    </row>
    <row r="31" spans="1:12" ht="12.75">
      <c r="A31" s="116">
        <v>31</v>
      </c>
      <c r="B31" s="126" t="s">
        <v>33</v>
      </c>
      <c r="C31" s="127" t="str">
        <f>VLOOKUP(B31,Country!$A$4:$B$46,2,FALSE)</f>
        <v>États-Unis</v>
      </c>
      <c r="D31" s="119">
        <f>IF(VLOOKUP($B31,'T_C1.2'!$A$10:$W$52,2,FALSE)="","",VLOOKUP($B31,'T_C1.2'!$A$10:$W$52,2,FALSE))</f>
      </c>
      <c r="E31" s="128"/>
      <c r="F31" s="129">
        <v>19.161483449789973</v>
      </c>
      <c r="G31" s="130">
        <v>20.114538410818085</v>
      </c>
      <c r="H31" s="131">
        <v>23.0759566383239</v>
      </c>
      <c r="I31" s="130">
        <v>23.1886883955371</v>
      </c>
      <c r="J31" s="132" t="str">
        <f t="shared" si="0"/>
        <v>United States</v>
      </c>
      <c r="K31" s="133" t="str">
        <f t="shared" si="1"/>
        <v>États-Unis</v>
      </c>
      <c r="L31" s="562">
        <f t="shared" si="2"/>
        <v>0.08650627216319862</v>
      </c>
    </row>
    <row r="32" spans="1:12" ht="12.75">
      <c r="A32" s="116">
        <v>24</v>
      </c>
      <c r="B32" s="126" t="s">
        <v>27</v>
      </c>
      <c r="C32" s="127" t="str">
        <f>VLOOKUP(B32,Country!$A$4:$B$46,2,FALSE)</f>
        <v>Portugal</v>
      </c>
      <c r="D32" s="119">
        <f>IF(VLOOKUP($B32,'T_C1.2'!$A$10:$W$52,2,FALSE)="","",VLOOKUP($B32,'T_C1.2'!$A$10:$W$52,2,FALSE))</f>
      </c>
      <c r="E32" s="128"/>
      <c r="F32" s="129">
        <v>21.50524912696734</v>
      </c>
      <c r="G32" s="130">
        <v>22.237746861129523</v>
      </c>
      <c r="H32" s="131">
        <v>20.933366717249</v>
      </c>
      <c r="I32" s="130">
        <v>23.1021821233739</v>
      </c>
      <c r="J32" s="132" t="str">
        <f t="shared" si="0"/>
        <v>Portugal</v>
      </c>
      <c r="K32" s="133" t="str">
        <f t="shared" si="1"/>
        <v>Portugal</v>
      </c>
      <c r="L32" s="562">
        <f t="shared" si="2"/>
        <v>0.4165364035442991</v>
      </c>
    </row>
    <row r="33" spans="1:12" ht="12.75">
      <c r="A33" s="116">
        <v>28</v>
      </c>
      <c r="B33" s="126" t="s">
        <v>30</v>
      </c>
      <c r="C33" s="127" t="str">
        <f>VLOOKUP(B33,Country!$A$4:$B$46,2,FALSE)</f>
        <v>Suisse</v>
      </c>
      <c r="D33" s="119">
        <f>IF(VLOOKUP($B33,'T_C1.2'!$A$10:$W$52,2,FALSE)="","",VLOOKUP($B33,'T_C1.2'!$A$10:$W$52,2,FALSE))</f>
      </c>
      <c r="E33" s="128"/>
      <c r="F33" s="129">
        <v>15.43757614094274</v>
      </c>
      <c r="G33" s="130">
        <v>18.932988664849404</v>
      </c>
      <c r="H33" s="131">
        <v>22.0991901855587</v>
      </c>
      <c r="I33" s="130">
        <v>22.6856457198296</v>
      </c>
      <c r="J33" s="132" t="str">
        <f t="shared" si="0"/>
        <v>Switzerland</v>
      </c>
      <c r="K33" s="133" t="str">
        <f t="shared" si="1"/>
        <v>Suisse</v>
      </c>
      <c r="L33" s="562">
        <f t="shared" si="2"/>
        <v>0.199658403464003</v>
      </c>
    </row>
    <row r="34" spans="1:12" ht="12.75">
      <c r="A34" s="116">
        <v>2</v>
      </c>
      <c r="B34" s="126" t="s">
        <v>7</v>
      </c>
      <c r="C34" s="127" t="str">
        <f>VLOOKUP(B34,Country!$A$4:$B$46,2,FALSE)</f>
        <v>Autriche</v>
      </c>
      <c r="D34" s="119">
        <f>IF(VLOOKUP($B34,'T_C1.2'!$A$10:$W$52,2,FALSE)="","",VLOOKUP($B34,'T_C1.2'!$A$10:$W$52,2,FALSE))</f>
      </c>
      <c r="E34" s="128"/>
      <c r="F34" s="129">
        <v>15.622500069928114</v>
      </c>
      <c r="G34" s="130">
        <v>18.292438368314997</v>
      </c>
      <c r="H34" s="131">
        <v>20.0458383848227</v>
      </c>
      <c r="I34" s="130">
        <v>22.4859873163656</v>
      </c>
      <c r="J34" s="132" t="str">
        <f t="shared" si="0"/>
        <v>Austria</v>
      </c>
      <c r="K34" s="133" t="str">
        <f t="shared" si="1"/>
        <v>Autriche</v>
      </c>
      <c r="L34" s="562">
        <f t="shared" si="2"/>
        <v>1.1140452148395994</v>
      </c>
    </row>
    <row r="35" spans="1:12" ht="12.75">
      <c r="A35" s="116">
        <v>5</v>
      </c>
      <c r="B35" s="117" t="s">
        <v>35</v>
      </c>
      <c r="C35" s="118" t="str">
        <f>VLOOKUP(B35,Country!$A$4:$B$46,2,FALSE)</f>
        <v>Chili</v>
      </c>
      <c r="D35" s="119">
        <f>IF(VLOOKUP($B35,'T_C1.2'!$A$10:$W$52,2,FALSE)="","",VLOOKUP($B35,'T_C1.2'!$A$10:$W$52,2,FALSE))</f>
      </c>
      <c r="E35" s="128"/>
      <c r="F35" s="129"/>
      <c r="G35" s="130"/>
      <c r="H35" s="131"/>
      <c r="I35" s="130">
        <v>21.371942101526</v>
      </c>
      <c r="J35" s="132" t="str">
        <f t="shared" si="0"/>
        <v>Chile</v>
      </c>
      <c r="K35" s="133" t="str">
        <f t="shared" si="1"/>
        <v>Chili</v>
      </c>
      <c r="L35" s="562">
        <f t="shared" si="2"/>
        <v>0.005486922855400422</v>
      </c>
    </row>
    <row r="36" spans="1:12" ht="12.75">
      <c r="A36" s="116">
        <v>6</v>
      </c>
      <c r="B36" s="126" t="s">
        <v>9</v>
      </c>
      <c r="C36" s="127" t="str">
        <f>VLOOKUP(B36,Country!$A$4:$B$46,2,FALSE)</f>
        <v>Rép. tchèque</v>
      </c>
      <c r="D36" s="119">
        <f>IF(VLOOKUP($B36,'T_C1.2'!$A$10:$W$52,2,FALSE)="","",VLOOKUP($B36,'T_C1.2'!$A$10:$W$52,2,FALSE))</f>
      </c>
      <c r="E36" s="128"/>
      <c r="F36" s="129">
        <v>9.578121600048977</v>
      </c>
      <c r="G36" s="130">
        <v>14.191786765700742</v>
      </c>
      <c r="H36" s="131">
        <v>20.1988790245439</v>
      </c>
      <c r="I36" s="130">
        <v>21.3664551786706</v>
      </c>
      <c r="J36" s="132" t="str">
        <f t="shared" si="0"/>
        <v>Czech Republic</v>
      </c>
      <c r="K36" s="133" t="str">
        <f t="shared" si="1"/>
        <v>Rép. tchèque</v>
      </c>
      <c r="L36" s="562">
        <f t="shared" si="2"/>
        <v>0.05787081063810007</v>
      </c>
    </row>
    <row r="37" spans="1:12" ht="12.75">
      <c r="A37" s="116">
        <v>26</v>
      </c>
      <c r="B37" s="126" t="s">
        <v>28</v>
      </c>
      <c r="C37" s="127" t="str">
        <f>VLOOKUP(B37,Country!$A$4:$B$46,2,FALSE)</f>
        <v>Espagne</v>
      </c>
      <c r="D37" s="119">
        <f>IF(VLOOKUP($B37,'T_C1.2'!$A$10:$W$52,2,FALSE)="","",VLOOKUP($B37,'T_C1.2'!$A$10:$W$52,2,FALSE))</f>
      </c>
      <c r="E37" s="128"/>
      <c r="F37" s="129">
        <v>20.571995598973704</v>
      </c>
      <c r="G37" s="130">
        <v>23.95198999895468</v>
      </c>
      <c r="H37" s="131">
        <v>21.8412490880438</v>
      </c>
      <c r="I37" s="130">
        <v>21.3085843680325</v>
      </c>
      <c r="J37" s="132" t="str">
        <f t="shared" si="0"/>
        <v>Spain</v>
      </c>
      <c r="K37" s="133" t="str">
        <f t="shared" si="1"/>
        <v>Espagne</v>
      </c>
      <c r="L37" s="562">
        <f t="shared" si="2"/>
        <v>0.04026897119009831</v>
      </c>
    </row>
    <row r="38" spans="1:12" ht="12.75">
      <c r="A38" s="116">
        <v>15</v>
      </c>
      <c r="B38" s="126" t="s">
        <v>18</v>
      </c>
      <c r="C38" s="127" t="str">
        <f>VLOOKUP(B38,Country!$A$4:$B$46,2,FALSE)</f>
        <v>Italie</v>
      </c>
      <c r="D38" s="119">
        <f>IF(VLOOKUP($B38,'T_C1.2'!$A$10:$W$52,2,FALSE)="","",VLOOKUP($B38,'T_C1.2'!$A$10:$W$52,2,FALSE))</f>
      </c>
      <c r="E38" s="128"/>
      <c r="F38" s="129"/>
      <c r="G38" s="130">
        <v>17.13481738802524</v>
      </c>
      <c r="H38" s="131">
        <v>20.1555785244174</v>
      </c>
      <c r="I38" s="130">
        <v>21.2683153968424</v>
      </c>
      <c r="J38" s="132" t="str">
        <f t="shared" si="0"/>
        <v>Italy</v>
      </c>
      <c r="K38" s="133" t="str">
        <f t="shared" si="1"/>
        <v>Italie</v>
      </c>
      <c r="L38" s="562">
        <f t="shared" si="2"/>
        <v>0.2079547107375994</v>
      </c>
    </row>
    <row r="39" spans="1:12" ht="12.75">
      <c r="A39" s="116">
        <v>34</v>
      </c>
      <c r="B39" s="117" t="s">
        <v>34</v>
      </c>
      <c r="C39" s="118" t="str">
        <f>VLOOKUP(B39,Country!$A$4:$B$46,2,FALSE)</f>
        <v>Brésil</v>
      </c>
      <c r="D39" s="119">
        <f>IF(VLOOKUP($B39,'T_C1.2'!$A$10:$W$52,2,FALSE)="","",VLOOKUP($B39,'T_C1.2'!$A$10:$W$52,2,FALSE))</f>
        <v>3</v>
      </c>
      <c r="E39" s="128"/>
      <c r="F39" s="129"/>
      <c r="G39" s="130"/>
      <c r="H39" s="131"/>
      <c r="I39" s="130">
        <v>21.0603606861048</v>
      </c>
      <c r="J39" s="132" t="str">
        <f t="shared" si="0"/>
        <v>Brazil</v>
      </c>
      <c r="K39" s="133" t="str">
        <f t="shared" si="1"/>
        <v>Brésil</v>
      </c>
      <c r="L39" s="562">
        <f t="shared" si="2"/>
        <v>0.2246457422928998</v>
      </c>
    </row>
    <row r="40" spans="1:12" ht="12.75">
      <c r="A40" s="116">
        <v>36</v>
      </c>
      <c r="B40" s="117" t="s">
        <v>53</v>
      </c>
      <c r="C40" s="118" t="str">
        <f>VLOOKUP(B40,Country!$A$4:$B$46,2,FALSE)</f>
        <v>Israël</v>
      </c>
      <c r="D40" s="119">
        <f>IF(VLOOKUP($B40,'T_C1.2'!$A$10:$W$52,2,FALSE)="","",VLOOKUP($B40,'T_C1.2'!$A$10:$W$52,2,FALSE))</f>
      </c>
      <c r="E40" s="128"/>
      <c r="F40" s="129"/>
      <c r="G40" s="130"/>
      <c r="H40" s="131">
        <v>20.5522224080948</v>
      </c>
      <c r="I40" s="130">
        <v>20.8357149438119</v>
      </c>
      <c r="J40" s="132" t="str">
        <f t="shared" si="0"/>
        <v>Israel</v>
      </c>
      <c r="K40" s="133" t="str">
        <f t="shared" si="1"/>
        <v>Israël</v>
      </c>
      <c r="L40" s="562">
        <f t="shared" si="2"/>
        <v>1.1924658021794023</v>
      </c>
    </row>
    <row r="41" spans="1:12" ht="12.75">
      <c r="A41" s="116">
        <v>37</v>
      </c>
      <c r="B41" s="136" t="s">
        <v>36</v>
      </c>
      <c r="C41" s="118" t="str">
        <f>VLOOKUP(B41,Country!$A$4:$B$46,2,FALSE)</f>
        <v>Fédération de Russie</v>
      </c>
      <c r="D41" s="119">
        <f>IF(VLOOKUP($B41,'T_C1.2'!$A$10:$W$52,2,FALSE)="","",VLOOKUP($B41,'T_C1.2'!$A$10:$W$52,2,FALSE))</f>
      </c>
      <c r="E41" s="128"/>
      <c r="F41" s="129"/>
      <c r="G41" s="130"/>
      <c r="H41" s="131"/>
      <c r="I41" s="130">
        <v>19.6432491416325</v>
      </c>
      <c r="J41" s="132" t="str">
        <f t="shared" si="0"/>
        <v>Russian Federation</v>
      </c>
      <c r="K41" s="133" t="str">
        <f t="shared" si="1"/>
        <v>Fédération de Russie</v>
      </c>
      <c r="L41" s="562">
        <f t="shared" si="2"/>
        <v>0.42905192023009775</v>
      </c>
    </row>
    <row r="42" spans="1:12" ht="12.75">
      <c r="A42" s="116">
        <v>9</v>
      </c>
      <c r="B42" s="97" t="s">
        <v>12</v>
      </c>
      <c r="C42" s="127" t="str">
        <f>VLOOKUP(B42,Country!$A$4:$B$46,2,FALSE)</f>
        <v>France</v>
      </c>
      <c r="D42" s="119">
        <f>IF(VLOOKUP($B42,'T_C1.2'!$A$10:$W$52,2,FALSE)="","",VLOOKUP($B42,'T_C1.2'!$A$10:$W$52,2,FALSE))</f>
        <v>1</v>
      </c>
      <c r="E42" s="128" t="str">
        <f>CHAR(178)</f>
        <v>²</v>
      </c>
      <c r="F42" s="129">
        <v>19.188494219105873</v>
      </c>
      <c r="G42" s="130">
        <v>19.488899087860975</v>
      </c>
      <c r="H42" s="131">
        <v>20.0933150487851</v>
      </c>
      <c r="I42" s="130">
        <v>19.2141972214024</v>
      </c>
      <c r="J42" s="132" t="str">
        <f t="shared" si="0"/>
        <v>France²</v>
      </c>
      <c r="K42" s="133" t="str">
        <f t="shared" si="1"/>
        <v>France²</v>
      </c>
      <c r="L42" s="562">
        <f t="shared" si="2"/>
        <v>0.05935898457320121</v>
      </c>
    </row>
    <row r="43" spans="1:12" ht="12.75">
      <c r="A43" s="116">
        <v>25</v>
      </c>
      <c r="B43" s="137" t="s">
        <v>59</v>
      </c>
      <c r="C43" s="127" t="str">
        <f>VLOOKUP(B43,Country!$A$4:$B$46,2,FALSE)</f>
        <v>Rép. slovaque</v>
      </c>
      <c r="D43" s="119">
        <f>IF(VLOOKUP($B43,'T_C1.2'!$A$10:$W$52,2,FALSE)="","",VLOOKUP($B43,'T_C1.2'!$A$10:$W$52,2,FALSE))</f>
      </c>
      <c r="E43" s="128"/>
      <c r="F43" s="129"/>
      <c r="G43" s="130"/>
      <c r="H43" s="131">
        <v>17.3222581241772</v>
      </c>
      <c r="I43" s="130">
        <v>19.1548382368292</v>
      </c>
      <c r="J43" s="132" t="str">
        <f t="shared" si="0"/>
        <v>Slovak Republic</v>
      </c>
      <c r="K43" s="133" t="str">
        <f t="shared" si="1"/>
        <v>Rép. slovaque</v>
      </c>
      <c r="L43" s="562">
        <f t="shared" si="2"/>
        <v>1.0557538997363984</v>
      </c>
    </row>
    <row r="44" spans="1:12" ht="12.75">
      <c r="A44" s="116">
        <v>14</v>
      </c>
      <c r="B44" s="137" t="s">
        <v>17</v>
      </c>
      <c r="C44" s="127" t="str">
        <f>VLOOKUP(B44,Country!$A$4:$B$46,2,FALSE)</f>
        <v>Irlande</v>
      </c>
      <c r="D44" s="119">
        <f>IF(VLOOKUP($B44,'T_C1.2'!$A$10:$W$52,2,FALSE)="","",VLOOKUP($B44,'T_C1.2'!$A$10:$W$52,2,FALSE))</f>
      </c>
      <c r="E44" s="128"/>
      <c r="F44" s="129">
        <v>13.660361857594744</v>
      </c>
      <c r="G44" s="130">
        <v>16.333451172048434</v>
      </c>
      <c r="H44" s="131">
        <v>20.1560538229902</v>
      </c>
      <c r="I44" s="130">
        <v>18.0990843370928</v>
      </c>
      <c r="J44" s="132" t="str">
        <f t="shared" si="0"/>
        <v>Ireland</v>
      </c>
      <c r="K44" s="133" t="str">
        <f t="shared" si="1"/>
        <v>Irlande</v>
      </c>
      <c r="L44" s="562">
        <f t="shared" si="2"/>
        <v>1.1461075088807</v>
      </c>
    </row>
    <row r="45" spans="1:12" ht="12.75">
      <c r="A45" s="116">
        <v>30</v>
      </c>
      <c r="B45" s="137" t="s">
        <v>32</v>
      </c>
      <c r="C45" s="127" t="str">
        <f>VLOOKUP(B45,Country!$A$4:$B$46,2,FALSE)</f>
        <v>Royaume-Uni</v>
      </c>
      <c r="D45" s="119">
        <f>IF(VLOOKUP($B45,'T_C1.2'!$A$10:$W$52,2,FALSE)="","",VLOOKUP($B45,'T_C1.2'!$A$10:$W$52,2,FALSE))</f>
        <v>2</v>
      </c>
      <c r="E45" s="128"/>
      <c r="F45" s="129"/>
      <c r="G45" s="130"/>
      <c r="H45" s="131">
        <v>17.3445562315116</v>
      </c>
      <c r="I45" s="130">
        <v>16.9529768282121</v>
      </c>
      <c r="J45" s="132" t="str">
        <f t="shared" si="0"/>
        <v>United Kingdom</v>
      </c>
      <c r="K45" s="133" t="str">
        <f t="shared" si="1"/>
        <v>Royaume-Uni</v>
      </c>
      <c r="L45" s="562">
        <f t="shared" si="2"/>
        <v>4.0628028104669</v>
      </c>
    </row>
    <row r="46" spans="1:12" ht="12.75">
      <c r="A46" s="116">
        <v>29</v>
      </c>
      <c r="B46" s="137" t="s">
        <v>31</v>
      </c>
      <c r="C46" s="127" t="str">
        <f>VLOOKUP(B46,Country!$A$4:$B$46,2,FALSE)</f>
        <v>Turquie</v>
      </c>
      <c r="D46" s="119">
        <f>IF(VLOOKUP($B46,'T_C1.2'!$A$10:$W$52,2,FALSE)="","",VLOOKUP($B46,'T_C1.2'!$A$10:$W$52,2,FALSE))</f>
      </c>
      <c r="E46" s="128"/>
      <c r="F46" s="129">
        <v>6.877513179421923</v>
      </c>
      <c r="G46" s="130">
        <v>5.183496199782845</v>
      </c>
      <c r="H46" s="131">
        <v>11.2745969218671</v>
      </c>
      <c r="I46" s="130">
        <v>12.8901740177452</v>
      </c>
      <c r="J46" s="132" t="str">
        <f t="shared" si="0"/>
        <v>Turkey</v>
      </c>
      <c r="K46" s="133" t="str">
        <f t="shared" si="1"/>
        <v>Turquie</v>
      </c>
      <c r="L46" s="562">
        <f t="shared" si="2"/>
        <v>1.4477443338999016</v>
      </c>
    </row>
    <row r="47" spans="1:12" ht="12.75">
      <c r="A47" s="116">
        <v>19</v>
      </c>
      <c r="B47" s="137" t="s">
        <v>22</v>
      </c>
      <c r="C47" s="127" t="str">
        <f>VLOOKUP(B47,Country!$A$4:$B$46,2,FALSE)</f>
        <v>Mexique</v>
      </c>
      <c r="D47" s="119">
        <f>IF(VLOOKUP($B47,'T_C1.2'!$A$10:$W$52,2,FALSE)="","",VLOOKUP($B47,'T_C1.2'!$A$10:$W$52,2,FALSE))</f>
      </c>
      <c r="E47" s="128"/>
      <c r="F47" s="129">
        <v>8.396487139818385</v>
      </c>
      <c r="G47" s="130">
        <v>9.363142330551954</v>
      </c>
      <c r="H47" s="131">
        <v>10.859560891535</v>
      </c>
      <c r="I47" s="130">
        <v>11.4424296838453</v>
      </c>
      <c r="J47" s="132" t="str">
        <f t="shared" si="0"/>
        <v>Mexico</v>
      </c>
      <c r="K47" s="133" t="str">
        <f t="shared" si="1"/>
        <v>Mexique</v>
      </c>
      <c r="L47" s="562">
        <f t="shared" si="2"/>
        <v>1.8011886772365795</v>
      </c>
    </row>
    <row r="48" spans="1:12" ht="12.75">
      <c r="A48" s="138">
        <v>18</v>
      </c>
      <c r="B48" s="139" t="s">
        <v>21</v>
      </c>
      <c r="C48" s="140" t="str">
        <f>VLOOKUP(B48,Country!$A$4:$B$46,2,FALSE)</f>
        <v>Luxembourg</v>
      </c>
      <c r="D48" s="119">
        <f>IF(VLOOKUP($B48,'T_C1.2'!$A$10:$W$52,2,FALSE)="","",VLOOKUP($B48,'T_C1.2'!$A$10:$W$52,2,FALSE))</f>
      </c>
      <c r="E48" s="141"/>
      <c r="F48" s="142"/>
      <c r="G48" s="143">
        <v>4.650914715451491</v>
      </c>
      <c r="H48" s="144">
        <v>9.20344091848139</v>
      </c>
      <c r="I48" s="143">
        <v>9.64124100660872</v>
      </c>
      <c r="J48" s="145" t="str">
        <f t="shared" si="0"/>
        <v>Luxembourg</v>
      </c>
      <c r="K48" s="146" t="str">
        <f t="shared" si="1"/>
        <v>Luxembourg</v>
      </c>
      <c r="L48" s="562">
        <f t="shared" si="2"/>
        <v>9.64124100660872</v>
      </c>
    </row>
    <row r="49" spans="1:11" ht="12.75">
      <c r="A49" s="106"/>
      <c r="B49" s="106"/>
      <c r="C49" s="106"/>
      <c r="D49" s="106"/>
      <c r="E49" s="106"/>
      <c r="F49" s="106"/>
      <c r="G49" s="106"/>
      <c r="H49" s="106"/>
      <c r="I49" s="106"/>
      <c r="J49" s="106"/>
      <c r="K49" s="106"/>
    </row>
    <row r="50" spans="1:11" ht="12.75">
      <c r="A50" s="106"/>
      <c r="B50" s="106"/>
      <c r="C50" s="106"/>
      <c r="D50" s="106"/>
      <c r="E50" s="106"/>
      <c r="F50" s="106"/>
      <c r="G50" s="106"/>
      <c r="H50" s="106"/>
      <c r="I50" s="106"/>
      <c r="J50" s="106"/>
      <c r="K50" s="106"/>
    </row>
    <row r="51" spans="1:11" ht="12.75">
      <c r="A51" s="106"/>
      <c r="B51" s="106"/>
      <c r="C51" s="106"/>
      <c r="D51" s="106"/>
      <c r="E51" s="106"/>
      <c r="F51" s="106"/>
      <c r="G51" s="106"/>
      <c r="H51" s="106"/>
      <c r="I51" s="106"/>
      <c r="J51" s="106"/>
      <c r="K51" s="106"/>
    </row>
    <row r="52" spans="1:11" ht="12.75">
      <c r="A52" s="106"/>
      <c r="B52" s="106"/>
      <c r="C52" s="106"/>
      <c r="D52" s="106"/>
      <c r="E52" s="106"/>
      <c r="F52" s="106"/>
      <c r="G52" s="106"/>
      <c r="H52" s="106"/>
      <c r="I52" s="106"/>
      <c r="J52" s="106"/>
      <c r="K52" s="106"/>
    </row>
    <row r="53" spans="1:11" ht="12.75">
      <c r="A53" s="106"/>
      <c r="B53" s="106"/>
      <c r="C53" s="106"/>
      <c r="D53" s="106"/>
      <c r="E53" s="106"/>
      <c r="F53" s="106"/>
      <c r="G53" s="106"/>
      <c r="H53" s="106"/>
      <c r="I53" s="106"/>
      <c r="J53" s="106"/>
      <c r="K53" s="106"/>
    </row>
    <row r="54" spans="1:11" ht="12.75">
      <c r="A54" s="106"/>
      <c r="B54" s="106"/>
      <c r="C54" s="106"/>
      <c r="D54" s="106"/>
      <c r="E54" s="106"/>
      <c r="F54" s="106"/>
      <c r="G54" s="106"/>
      <c r="H54" s="106"/>
      <c r="I54" s="106"/>
      <c r="J54" s="106"/>
      <c r="K54" s="106"/>
    </row>
    <row r="55" spans="1:11" ht="12.75">
      <c r="A55" s="106"/>
      <c r="B55" s="106"/>
      <c r="C55" s="106"/>
      <c r="D55" s="106"/>
      <c r="E55" s="106"/>
      <c r="F55" s="106"/>
      <c r="G55" s="106"/>
      <c r="H55" s="106"/>
      <c r="I55" s="106"/>
      <c r="J55" s="106"/>
      <c r="K55" s="106"/>
    </row>
    <row r="56" spans="1:11" ht="12.75">
      <c r="A56" s="106"/>
      <c r="B56" s="106"/>
      <c r="C56" s="106"/>
      <c r="D56" s="106"/>
      <c r="E56" s="106"/>
      <c r="F56" s="106"/>
      <c r="G56" s="106"/>
      <c r="H56" s="106"/>
      <c r="I56" s="106"/>
      <c r="J56" s="106"/>
      <c r="K56" s="106"/>
    </row>
    <row r="57" spans="1:11" ht="12.75">
      <c r="A57" s="106"/>
      <c r="B57" s="106"/>
      <c r="C57" s="106"/>
      <c r="D57" s="106"/>
      <c r="E57" s="106"/>
      <c r="F57" s="106"/>
      <c r="G57" s="106"/>
      <c r="H57" s="106"/>
      <c r="I57" s="106"/>
      <c r="J57" s="106"/>
      <c r="K57" s="106"/>
    </row>
    <row r="58" spans="1:11" ht="12.75">
      <c r="A58" s="106"/>
      <c r="B58" s="106"/>
      <c r="C58" s="106"/>
      <c r="D58" s="106"/>
      <c r="E58" s="106"/>
      <c r="F58" s="106"/>
      <c r="G58" s="106"/>
      <c r="H58" s="106"/>
      <c r="I58" s="106"/>
      <c r="J58" s="106"/>
      <c r="K58" s="106"/>
    </row>
  </sheetData>
  <sheetProtection/>
  <mergeCells count="4">
    <mergeCell ref="A7:K7"/>
    <mergeCell ref="M7:V7"/>
    <mergeCell ref="A8:K8"/>
    <mergeCell ref="M8:W8"/>
  </mergeCells>
  <conditionalFormatting sqref="B11:B40">
    <cfRule type="expression" priority="2" dxfId="7" stopIfTrue="1">
      <formula>#REF!=0</formula>
    </cfRule>
  </conditionalFormatting>
  <conditionalFormatting sqref="B18">
    <cfRule type="expression" priority="1" dxfId="8"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2"/>
  <dimension ref="A1:V67"/>
  <sheetViews>
    <sheetView zoomScalePageLayoutView="0" workbookViewId="0" topLeftCell="A1">
      <selection activeCell="A4" sqref="A4:K4"/>
    </sheetView>
  </sheetViews>
  <sheetFormatPr defaultColWidth="9.33203125" defaultRowHeight="12.75"/>
  <cols>
    <col min="1" max="1" width="9.33203125" style="106" customWidth="1"/>
    <col min="2" max="2" width="18.33203125" style="106" customWidth="1"/>
    <col min="3" max="3" width="25.5" style="106" customWidth="1"/>
    <col min="4" max="5" width="9.33203125" style="106" customWidth="1"/>
    <col min="6" max="8" width="9.66015625" style="106" bestFit="1" customWidth="1"/>
    <col min="9" max="9" width="9.66015625" style="106" customWidth="1"/>
    <col min="10" max="10" width="17.5" style="106" customWidth="1"/>
    <col min="11" max="11" width="32.16015625" style="106" customWidth="1"/>
    <col min="12" max="16384" width="9.33203125" style="106" customWidth="1"/>
  </cols>
  <sheetData>
    <row r="1" ht="12.75">
      <c r="A1" s="622" t="s">
        <v>253</v>
      </c>
    </row>
    <row r="2" spans="1:2" ht="11.25">
      <c r="A2" s="632" t="s">
        <v>254</v>
      </c>
      <c r="B2" s="106" t="s">
        <v>162</v>
      </c>
    </row>
    <row r="3" ht="11.25">
      <c r="A3" s="632" t="s">
        <v>255</v>
      </c>
    </row>
    <row r="4" spans="1:22" ht="11.25">
      <c r="A4" s="105" t="s">
        <v>225</v>
      </c>
      <c r="M4" s="548" t="s">
        <v>226</v>
      </c>
      <c r="N4" s="551"/>
      <c r="O4" s="551"/>
      <c r="P4" s="551"/>
      <c r="Q4" s="551"/>
      <c r="R4" s="551"/>
      <c r="S4" s="551"/>
      <c r="T4" s="551"/>
      <c r="U4" s="551"/>
      <c r="V4" s="551"/>
    </row>
    <row r="5" spans="1:22" ht="11.25">
      <c r="A5" s="558" t="s">
        <v>78</v>
      </c>
      <c r="M5" s="552" t="s">
        <v>166</v>
      </c>
      <c r="N5" s="551"/>
      <c r="O5" s="551"/>
      <c r="P5" s="551"/>
      <c r="Q5" s="551"/>
      <c r="R5" s="551"/>
      <c r="S5" s="551"/>
      <c r="T5" s="551"/>
      <c r="U5" s="551"/>
      <c r="V5" s="551"/>
    </row>
    <row r="6" spans="13:22" ht="11.25">
      <c r="M6" s="551"/>
      <c r="N6" s="551"/>
      <c r="O6" s="551"/>
      <c r="P6" s="551"/>
      <c r="Q6" s="551"/>
      <c r="R6" s="551"/>
      <c r="S6" s="551"/>
      <c r="T6" s="551"/>
      <c r="U6" s="551"/>
      <c r="V6" s="551"/>
    </row>
    <row r="7" spans="1:22" ht="50.25" customHeight="1">
      <c r="A7" s="679" t="s">
        <v>251</v>
      </c>
      <c r="B7" s="679"/>
      <c r="C7" s="679"/>
      <c r="D7" s="679"/>
      <c r="E7" s="679"/>
      <c r="F7" s="679"/>
      <c r="G7" s="679"/>
      <c r="H7" s="679"/>
      <c r="I7" s="679"/>
      <c r="J7" s="679"/>
      <c r="K7" s="679"/>
      <c r="M7" s="683" t="s">
        <v>242</v>
      </c>
      <c r="N7" s="683"/>
      <c r="O7" s="683"/>
      <c r="P7" s="683"/>
      <c r="Q7" s="683"/>
      <c r="R7" s="683"/>
      <c r="S7" s="683"/>
      <c r="T7" s="683"/>
      <c r="U7" s="683"/>
      <c r="V7" s="683"/>
    </row>
    <row r="8" ht="11.25"/>
    <row r="9" ht="11.25"/>
    <row r="10" spans="1:11" ht="33.75">
      <c r="A10" s="109" t="s">
        <v>143</v>
      </c>
      <c r="B10" s="109" t="s">
        <v>52</v>
      </c>
      <c r="C10" s="109" t="s">
        <v>144</v>
      </c>
      <c r="D10" s="110" t="s">
        <v>145</v>
      </c>
      <c r="E10" s="147" t="s">
        <v>146</v>
      </c>
      <c r="F10" s="147">
        <v>1995</v>
      </c>
      <c r="G10" s="148">
        <v>2000</v>
      </c>
      <c r="H10" s="114">
        <v>2007</v>
      </c>
      <c r="I10" s="115">
        <v>2008</v>
      </c>
      <c r="J10" s="71" t="s">
        <v>147</v>
      </c>
      <c r="K10" s="98" t="s">
        <v>148</v>
      </c>
    </row>
    <row r="11" spans="1:11" ht="11.25">
      <c r="A11" s="149">
        <v>15</v>
      </c>
      <c r="B11" s="191" t="s">
        <v>19</v>
      </c>
      <c r="C11" s="127" t="str">
        <f>VLOOKUP('Data C_C1.2'!B11,Country!$A$4:$B$46,2,FALSE)</f>
        <v>Japon</v>
      </c>
      <c r="D11" s="559">
        <f>IF(VLOOKUP($B11,'T_C1.2'!$A$10:$W$52,2,FALSE)="","",VLOOKUP($B11,'T_C1.2'!$A$10:$W$52,2,FALSE))</f>
      </c>
      <c r="E11" s="150"/>
      <c r="F11" s="121" t="s">
        <v>176</v>
      </c>
      <c r="G11" s="121" t="s">
        <v>176</v>
      </c>
      <c r="H11" s="123" t="s">
        <v>176</v>
      </c>
      <c r="I11" s="122" t="s">
        <v>176</v>
      </c>
      <c r="J11" s="124" t="str">
        <f aca="true" t="shared" si="0" ref="J11:J48">CONCATENATE($B11,$E11)</f>
        <v>Japan</v>
      </c>
      <c r="K11" s="125" t="str">
        <f aca="true" t="shared" si="1" ref="K11:K48">CONCATENATE($C11,$E11)</f>
        <v>Japon</v>
      </c>
    </row>
    <row r="12" spans="1:11" ht="11.25">
      <c r="A12" s="116">
        <v>22</v>
      </c>
      <c r="B12" s="126" t="s">
        <v>26</v>
      </c>
      <c r="C12" s="127" t="str">
        <f>VLOOKUP('Data C_C1.2'!B12,Country!$A$4:$B$46,2,FALSE)</f>
        <v>Pologne</v>
      </c>
      <c r="D12" s="560">
        <f>IF(VLOOKUP($B12,'T_C1.2'!$A$10:$W$52,2,FALSE)="","",VLOOKUP($B12,'T_C1.2'!$A$10:$W$52,2,FALSE))</f>
      </c>
      <c r="E12" s="151"/>
      <c r="F12" s="129">
        <v>78.04326712253948</v>
      </c>
      <c r="G12" s="129">
        <v>84.15746184245437</v>
      </c>
      <c r="H12" s="131">
        <v>93.0712117587436</v>
      </c>
      <c r="I12" s="130">
        <v>92.7240167190985</v>
      </c>
      <c r="J12" s="132" t="str">
        <f t="shared" si="0"/>
        <v>Poland</v>
      </c>
      <c r="K12" s="133" t="str">
        <f t="shared" si="1"/>
        <v>Pologne</v>
      </c>
    </row>
    <row r="13" spans="1:11" ht="11.25">
      <c r="A13" s="116">
        <v>3</v>
      </c>
      <c r="B13" s="126" t="s">
        <v>60</v>
      </c>
      <c r="C13" s="127" t="str">
        <f>VLOOKUP('Data C_C1.2'!B13,Country!$A$4:$B$46,2,FALSE)</f>
        <v>Belgique</v>
      </c>
      <c r="D13" s="560">
        <f>IF(VLOOKUP($B13,'T_C1.2'!$A$10:$W$52,2,FALSE)="","",VLOOKUP($B13,'T_C1.2'!$A$10:$W$52,2,FALSE))</f>
      </c>
      <c r="E13" s="151"/>
      <c r="F13" s="129">
        <v>93.78754081028296</v>
      </c>
      <c r="G13" s="129">
        <v>90.52763667160289</v>
      </c>
      <c r="H13" s="131">
        <v>94.4415690992087</v>
      </c>
      <c r="I13" s="130">
        <v>92.1518098590254</v>
      </c>
      <c r="J13" s="132" t="str">
        <f t="shared" si="0"/>
        <v>Belgium</v>
      </c>
      <c r="K13" s="133" t="str">
        <f t="shared" si="1"/>
        <v>Belgique</v>
      </c>
    </row>
    <row r="14" spans="1:11" ht="11.25">
      <c r="A14" s="116">
        <v>38</v>
      </c>
      <c r="B14" s="117" t="s">
        <v>81</v>
      </c>
      <c r="C14" s="127" t="str">
        <f>VLOOKUP('Data C_C1.2'!B14,Country!$A$4:$B$46,2,FALSE)</f>
        <v>Slovénie</v>
      </c>
      <c r="D14" s="560">
        <f>IF(VLOOKUP($B14,'T_C1.2'!$A$10:$W$52,2,FALSE)="","",VLOOKUP($B14,'T_C1.2'!$A$10:$W$52,2,FALSE))</f>
      </c>
      <c r="E14" s="151"/>
      <c r="F14" s="129"/>
      <c r="G14" s="129"/>
      <c r="H14" s="131">
        <v>90.8647654093836</v>
      </c>
      <c r="I14" s="130">
        <v>90.685962171268</v>
      </c>
      <c r="J14" s="132" t="str">
        <f t="shared" si="0"/>
        <v>Slovenia</v>
      </c>
      <c r="K14" s="133" t="str">
        <f t="shared" si="1"/>
        <v>Slovénie</v>
      </c>
    </row>
    <row r="15" spans="1:11" ht="11.25">
      <c r="A15" s="116">
        <v>5</v>
      </c>
      <c r="B15" s="126" t="s">
        <v>9</v>
      </c>
      <c r="C15" s="127" t="str">
        <f>VLOOKUP('Data C_C1.2'!B15,Country!$A$4:$B$46,2,FALSE)</f>
        <v>Rép. tchèque</v>
      </c>
      <c r="D15" s="560">
        <f>IF(VLOOKUP($B15,'T_C1.2'!$A$10:$W$52,2,FALSE)="","",VLOOKUP($B15,'T_C1.2'!$A$10:$W$52,2,FALSE))</f>
      </c>
      <c r="E15" s="151"/>
      <c r="F15" s="129">
        <v>65.85282360227464</v>
      </c>
      <c r="G15" s="129">
        <v>80.77343137983681</v>
      </c>
      <c r="H15" s="131">
        <v>90.0884148588556</v>
      </c>
      <c r="I15" s="130">
        <v>89.8191291218821</v>
      </c>
      <c r="J15" s="132" t="str">
        <f t="shared" si="0"/>
        <v>Czech Republic</v>
      </c>
      <c r="K15" s="133" t="str">
        <f t="shared" si="1"/>
        <v>Rép. tchèque</v>
      </c>
    </row>
    <row r="16" spans="1:11" ht="11.25">
      <c r="A16" s="116">
        <v>13</v>
      </c>
      <c r="B16" s="126" t="s">
        <v>17</v>
      </c>
      <c r="C16" s="127" t="str">
        <f>VLOOKUP('Data C_C1.2'!B16,Country!$A$4:$B$46,2,FALSE)</f>
        <v>Irlande</v>
      </c>
      <c r="D16" s="560">
        <f>IF(VLOOKUP($B16,'T_C1.2'!$A$10:$W$52,2,FALSE)="","",VLOOKUP($B16,'T_C1.2'!$A$10:$W$52,2,FALSE))</f>
      </c>
      <c r="E16" s="151"/>
      <c r="F16" s="129">
        <v>79.1169760558786</v>
      </c>
      <c r="G16" s="129">
        <v>80.84089607139626</v>
      </c>
      <c r="H16" s="131">
        <v>89.6857278696884</v>
      </c>
      <c r="I16" s="130">
        <v>89.7084572706369</v>
      </c>
      <c r="J16" s="132" t="str">
        <f t="shared" si="0"/>
        <v>Ireland</v>
      </c>
      <c r="K16" s="133" t="str">
        <f t="shared" si="1"/>
        <v>Irlande</v>
      </c>
    </row>
    <row r="17" spans="1:11" ht="11.25">
      <c r="A17" s="116">
        <v>19</v>
      </c>
      <c r="B17" s="126" t="s">
        <v>23</v>
      </c>
      <c r="C17" s="127" t="str">
        <f>VLOOKUP('Data C_C1.2'!B17,Country!$A$4:$B$46,2,FALSE)</f>
        <v>Pays-Bas</v>
      </c>
      <c r="D17" s="560">
        <f>IF(VLOOKUP($B17,'T_C1.2'!$A$10:$W$52,2,FALSE)="","",VLOOKUP($B17,'T_C1.2'!$A$10:$W$52,2,FALSE))</f>
      </c>
      <c r="E17" s="151"/>
      <c r="F17" s="129">
        <v>88.95147257286925</v>
      </c>
      <c r="G17" s="129">
        <v>86.57706759823822</v>
      </c>
      <c r="H17" s="131">
        <v>89.2874132814683</v>
      </c>
      <c r="I17" s="130">
        <v>89.5567651710365</v>
      </c>
      <c r="J17" s="132" t="str">
        <f t="shared" si="0"/>
        <v>Netherlands</v>
      </c>
      <c r="K17" s="133" t="str">
        <f t="shared" si="1"/>
        <v>Pays-Bas</v>
      </c>
    </row>
    <row r="18" spans="1:11" ht="11.25">
      <c r="A18" s="116">
        <v>11</v>
      </c>
      <c r="B18" s="126" t="s">
        <v>15</v>
      </c>
      <c r="C18" s="127" t="str">
        <f>VLOOKUP('Data C_C1.2'!B18,Country!$A$4:$B$46,2,FALSE)</f>
        <v>Hongrie</v>
      </c>
      <c r="D18" s="560">
        <f>IF(VLOOKUP($B18,'T_C1.2'!$A$10:$W$52,2,FALSE)="","",VLOOKUP($B18,'T_C1.2'!$A$10:$W$52,2,FALSE))</f>
      </c>
      <c r="E18" s="151"/>
      <c r="F18" s="129">
        <v>64.32512870821829</v>
      </c>
      <c r="G18" s="129">
        <v>77.76592158299744</v>
      </c>
      <c r="H18" s="131">
        <v>88.8218806422957</v>
      </c>
      <c r="I18" s="130">
        <v>89.326449947568</v>
      </c>
      <c r="J18" s="132" t="str">
        <f t="shared" si="0"/>
        <v>Hungary</v>
      </c>
      <c r="K18" s="133" t="str">
        <f t="shared" si="1"/>
        <v>Hongrie</v>
      </c>
    </row>
    <row r="19" spans="1:11" ht="11.25">
      <c r="A19" s="116">
        <v>9</v>
      </c>
      <c r="B19" s="126" t="s">
        <v>13</v>
      </c>
      <c r="C19" s="127" t="str">
        <f>VLOOKUP('Data C_C1.2'!B19,Country!$A$4:$B$46,2,FALSE)</f>
        <v>Allemagne</v>
      </c>
      <c r="D19" s="560">
        <f>IF(VLOOKUP($B19,'T_C1.2'!$A$10:$W$52,2,FALSE)="","",VLOOKUP($B19,'T_C1.2'!$A$10:$W$52,2,FALSE))</f>
      </c>
      <c r="E19" s="151"/>
      <c r="F19" s="129">
        <v>88.28296716201199</v>
      </c>
      <c r="G19" s="129">
        <v>88.42399771537953</v>
      </c>
      <c r="H19" s="131">
        <v>88.0829167860926</v>
      </c>
      <c r="I19" s="130">
        <v>88.712414373143</v>
      </c>
      <c r="J19" s="132" t="str">
        <f t="shared" si="0"/>
        <v>Germany</v>
      </c>
      <c r="K19" s="133" t="str">
        <f t="shared" si="1"/>
        <v>Allemagne</v>
      </c>
    </row>
    <row r="20" spans="1:11" ht="11.25">
      <c r="A20" s="116">
        <v>16</v>
      </c>
      <c r="B20" s="126" t="s">
        <v>20</v>
      </c>
      <c r="C20" s="127" t="str">
        <f>VLOOKUP('Data C_C1.2'!B20,Country!$A$4:$B$46,2,FALSE)</f>
        <v>Corée</v>
      </c>
      <c r="D20" s="560">
        <f>IF(VLOOKUP($B20,'T_C1.2'!$A$10:$W$52,2,FALSE)="","",VLOOKUP($B20,'T_C1.2'!$A$10:$W$52,2,FALSE))</f>
      </c>
      <c r="E20" s="151"/>
      <c r="F20" s="129">
        <v>74.84721376831305</v>
      </c>
      <c r="G20" s="129">
        <v>78.62226319164529</v>
      </c>
      <c r="H20" s="131">
        <v>86.8452089235892</v>
      </c>
      <c r="I20" s="130">
        <v>88.5104719375999</v>
      </c>
      <c r="J20" s="132" t="str">
        <f t="shared" si="0"/>
        <v>Korea</v>
      </c>
      <c r="K20" s="133" t="str">
        <f t="shared" si="1"/>
        <v>Corée</v>
      </c>
    </row>
    <row r="21" spans="1:11" ht="11.25">
      <c r="A21" s="116">
        <v>7</v>
      </c>
      <c r="B21" s="126" t="s">
        <v>11</v>
      </c>
      <c r="C21" s="127" t="str">
        <f>VLOOKUP('Data C_C1.2'!B21,Country!$A$4:$B$46,2,FALSE)</f>
        <v>Finlande</v>
      </c>
      <c r="D21" s="560">
        <f>IF(VLOOKUP($B21,'T_C1.2'!$A$10:$W$52,2,FALSE)="","",VLOOKUP($B21,'T_C1.2'!$A$10:$W$52,2,FALSE))</f>
      </c>
      <c r="E21" s="151"/>
      <c r="F21" s="129">
        <v>80.9787680465505</v>
      </c>
      <c r="G21" s="129">
        <v>84.79467559285504</v>
      </c>
      <c r="H21" s="131">
        <v>87.9040289167292</v>
      </c>
      <c r="I21" s="130">
        <v>87.2282862488363</v>
      </c>
      <c r="J21" s="132" t="str">
        <f t="shared" si="0"/>
        <v>Finland</v>
      </c>
      <c r="K21" s="133" t="str">
        <f t="shared" si="1"/>
        <v>Finlande</v>
      </c>
    </row>
    <row r="22" spans="1:11" ht="11.25">
      <c r="A22" s="116">
        <v>21</v>
      </c>
      <c r="B22" s="126" t="s">
        <v>25</v>
      </c>
      <c r="C22" s="127" t="str">
        <f>VLOOKUP('Data C_C1.2'!B22,Country!$A$4:$B$46,2,FALSE)</f>
        <v>Norvège</v>
      </c>
      <c r="D22" s="560">
        <f>IF(VLOOKUP($B22,'T_C1.2'!$A$10:$W$52,2,FALSE)="","",VLOOKUP($B22,'T_C1.2'!$A$10:$W$52,2,FALSE))</f>
      </c>
      <c r="E22" s="151"/>
      <c r="F22" s="129">
        <v>82.83166150321043</v>
      </c>
      <c r="G22" s="129">
        <v>85.51904743961717</v>
      </c>
      <c r="H22" s="131">
        <v>87.3860985950673</v>
      </c>
      <c r="I22" s="130">
        <v>86.8976772190005</v>
      </c>
      <c r="J22" s="132" t="str">
        <f t="shared" si="0"/>
        <v>Norway</v>
      </c>
      <c r="K22" s="133" t="str">
        <f t="shared" si="1"/>
        <v>Norvège</v>
      </c>
    </row>
    <row r="23" spans="1:11" ht="11.25">
      <c r="A23" s="116">
        <v>26</v>
      </c>
      <c r="B23" s="126" t="s">
        <v>29</v>
      </c>
      <c r="C23" s="127" t="str">
        <f>VLOOKUP('Data C_C1.2'!B23,Country!$A$4:$B$46,2,FALSE)</f>
        <v>Suède</v>
      </c>
      <c r="D23" s="560">
        <f>IF(VLOOKUP($B23,'T_C1.2'!$A$10:$W$52,2,FALSE)="","",VLOOKUP($B23,'T_C1.2'!$A$10:$W$52,2,FALSE))</f>
      </c>
      <c r="E23" s="151"/>
      <c r="F23" s="129">
        <v>81.65234689953127</v>
      </c>
      <c r="G23" s="129">
        <v>86.43766891490256</v>
      </c>
      <c r="H23" s="131">
        <v>86.9899939166369</v>
      </c>
      <c r="I23" s="130">
        <v>86.1183713771273</v>
      </c>
      <c r="J23" s="132" t="str">
        <f t="shared" si="0"/>
        <v>Sweden</v>
      </c>
      <c r="K23" s="133" t="str">
        <f t="shared" si="1"/>
        <v>Suède</v>
      </c>
    </row>
    <row r="24" spans="1:11" ht="11.25">
      <c r="A24" s="116">
        <v>8</v>
      </c>
      <c r="B24" s="72" t="s">
        <v>12</v>
      </c>
      <c r="C24" s="127" t="str">
        <f>VLOOKUP('Data C_C1.2'!B24,Country!$A$4:$B$46,2,FALSE)</f>
        <v>France</v>
      </c>
      <c r="D24" s="560">
        <f>IF(VLOOKUP($B24,'T_C1.2'!$A$10:$W$52,2,FALSE)="","",VLOOKUP($B24,'T_C1.2'!$A$10:$W$52,2,FALSE))</f>
        <v>1</v>
      </c>
      <c r="E24" s="151" t="str">
        <f>CHAR(185)</f>
        <v>¹</v>
      </c>
      <c r="F24" s="129">
        <v>88.9198311031614</v>
      </c>
      <c r="G24" s="129">
        <v>86.98482475434197</v>
      </c>
      <c r="H24" s="131">
        <v>85.7460754902476</v>
      </c>
      <c r="I24" s="130">
        <v>85.6433061313831</v>
      </c>
      <c r="J24" s="132" t="str">
        <f t="shared" si="0"/>
        <v>France¹</v>
      </c>
      <c r="K24" s="133" t="str">
        <f t="shared" si="1"/>
        <v>France¹</v>
      </c>
    </row>
    <row r="25" spans="1:11" ht="11.25">
      <c r="A25" s="116">
        <v>32</v>
      </c>
      <c r="B25" s="134" t="s">
        <v>82</v>
      </c>
      <c r="C25" s="127" t="str">
        <f>VLOOKUP('Data C_C1.2'!B25,Country!$A$4:$B$46,2,FALSE)</f>
        <v>Moyenne de l'UE19</v>
      </c>
      <c r="D25" s="560">
        <f>IF(VLOOKUP($B25,'T_C1.2'!$A$10:$W$52,2,FALSE)="","",VLOOKUP($B25,'T_C1.2'!$A$10:$W$52,2,FALSE))</f>
      </c>
      <c r="E25" s="151"/>
      <c r="F25" s="129">
        <v>77.18717922169468</v>
      </c>
      <c r="G25" s="129">
        <v>80.89429475440478</v>
      </c>
      <c r="H25" s="131">
        <v>84.43547101384438</v>
      </c>
      <c r="I25" s="130">
        <v>84.90124788007121</v>
      </c>
      <c r="J25" s="132" t="str">
        <f t="shared" si="0"/>
        <v>EU19 average</v>
      </c>
      <c r="K25" s="133" t="str">
        <f t="shared" si="1"/>
        <v>Moyenne de l'UE19</v>
      </c>
    </row>
    <row r="26" spans="1:11" ht="11.25">
      <c r="A26" s="116">
        <v>24</v>
      </c>
      <c r="B26" s="126" t="s">
        <v>59</v>
      </c>
      <c r="C26" s="127" t="str">
        <f>VLOOKUP('Data C_C1.2'!B26,Country!$A$4:$B$46,2,FALSE)</f>
        <v>Rép. slovaque</v>
      </c>
      <c r="D26" s="560">
        <f>IF(VLOOKUP($B26,'T_C1.2'!$A$10:$W$52,2,FALSE)="","",VLOOKUP($B26,'T_C1.2'!$A$10:$W$52,2,FALSE))</f>
      </c>
      <c r="E26" s="151"/>
      <c r="F26" s="129"/>
      <c r="G26" s="129"/>
      <c r="H26" s="131">
        <v>85.5234633543109</v>
      </c>
      <c r="I26" s="130">
        <v>84.8361273959609</v>
      </c>
      <c r="J26" s="132" t="str">
        <f t="shared" si="0"/>
        <v>Slovak Republic</v>
      </c>
      <c r="K26" s="133" t="str">
        <f t="shared" si="1"/>
        <v>Rép. slovaque</v>
      </c>
    </row>
    <row r="27" spans="1:11" ht="11.25">
      <c r="A27" s="116">
        <v>27</v>
      </c>
      <c r="B27" s="126" t="s">
        <v>30</v>
      </c>
      <c r="C27" s="127" t="str">
        <f>VLOOKUP('Data C_C1.2'!B27,Country!$A$4:$B$46,2,FALSE)</f>
        <v>Suisse</v>
      </c>
      <c r="D27" s="560">
        <f>IF(VLOOKUP($B27,'T_C1.2'!$A$10:$W$52,2,FALSE)="","",VLOOKUP($B27,'T_C1.2'!$A$10:$W$52,2,FALSE))</f>
      </c>
      <c r="E27" s="151"/>
      <c r="F27" s="129">
        <v>80.17878336405646</v>
      </c>
      <c r="G27" s="129">
        <v>83.45822617615795</v>
      </c>
      <c r="H27" s="131">
        <v>84.4072724019948</v>
      </c>
      <c r="I27" s="130">
        <v>84.8003061891114</v>
      </c>
      <c r="J27" s="132" t="str">
        <f t="shared" si="0"/>
        <v>Switzerland</v>
      </c>
      <c r="K27" s="133" t="str">
        <f t="shared" si="1"/>
        <v>Suisse</v>
      </c>
    </row>
    <row r="28" spans="1:11" ht="11.25">
      <c r="A28" s="116">
        <v>35</v>
      </c>
      <c r="B28" s="117" t="s">
        <v>80</v>
      </c>
      <c r="C28" s="127" t="str">
        <f>VLOOKUP('Data C_C1.2'!B28,Country!$A$4:$B$46,2,FALSE)</f>
        <v>Estonie</v>
      </c>
      <c r="D28" s="560">
        <f>IF(VLOOKUP($B28,'T_C1.2'!$A$10:$W$52,2,FALSE)="","",VLOOKUP($B28,'T_C1.2'!$A$10:$W$52,2,FALSE))</f>
      </c>
      <c r="E28" s="151"/>
      <c r="F28" s="129"/>
      <c r="G28" s="129"/>
      <c r="H28" s="131">
        <v>85.1124218511435</v>
      </c>
      <c r="I28" s="130">
        <v>84.4991063584866</v>
      </c>
      <c r="J28" s="132" t="str">
        <f t="shared" si="0"/>
        <v>Estonia</v>
      </c>
      <c r="K28" s="133" t="str">
        <f t="shared" si="1"/>
        <v>Estonie</v>
      </c>
    </row>
    <row r="29" spans="1:11" ht="11.25">
      <c r="A29" s="116">
        <v>12</v>
      </c>
      <c r="B29" s="126" t="s">
        <v>16</v>
      </c>
      <c r="C29" s="127" t="str">
        <f>VLOOKUP('Data C_C1.2'!B29,Country!$A$4:$B$46,2,FALSE)</f>
        <v>Islande</v>
      </c>
      <c r="D29" s="560">
        <f>IF(VLOOKUP($B29,'T_C1.2'!$A$10:$W$52,2,FALSE)="","",VLOOKUP($B29,'T_C1.2'!$A$10:$W$52,2,FALSE))</f>
      </c>
      <c r="E29" s="151"/>
      <c r="F29" s="129">
        <v>79</v>
      </c>
      <c r="G29" s="129">
        <v>78.88561700561333</v>
      </c>
      <c r="H29" s="131">
        <v>84.3557216091754</v>
      </c>
      <c r="I29" s="130">
        <v>84.2945199696023</v>
      </c>
      <c r="J29" s="132" t="str">
        <f t="shared" si="0"/>
        <v>Iceland</v>
      </c>
      <c r="K29" s="133" t="str">
        <f t="shared" si="1"/>
        <v>Islande</v>
      </c>
    </row>
    <row r="30" spans="1:11" ht="11.25">
      <c r="A30" s="116">
        <v>6</v>
      </c>
      <c r="B30" s="126" t="s">
        <v>10</v>
      </c>
      <c r="C30" s="127" t="str">
        <f>VLOOKUP('Data C_C1.2'!B30,Country!$A$4:$B$46,2,FALSE)</f>
        <v>Danemark</v>
      </c>
      <c r="D30" s="560">
        <f>IF(VLOOKUP($B30,'T_C1.2'!$A$10:$W$52,2,FALSE)="","",VLOOKUP($B30,'T_C1.2'!$A$10:$W$52,2,FALSE))</f>
      </c>
      <c r="E30" s="151"/>
      <c r="F30" s="129">
        <v>79.10674538772354</v>
      </c>
      <c r="G30" s="129">
        <v>80.36810470154585</v>
      </c>
      <c r="H30" s="131">
        <v>83.2530001053212</v>
      </c>
      <c r="I30" s="130">
        <v>83.5552138429505</v>
      </c>
      <c r="J30" s="132" t="str">
        <f t="shared" si="0"/>
        <v>Denmark</v>
      </c>
      <c r="K30" s="133" t="str">
        <f t="shared" si="1"/>
        <v>Danemark</v>
      </c>
    </row>
    <row r="31" spans="1:11" ht="11.25">
      <c r="A31" s="116">
        <v>10</v>
      </c>
      <c r="B31" s="126" t="s">
        <v>14</v>
      </c>
      <c r="C31" s="127" t="str">
        <f>VLOOKUP('Data C_C1.2'!B31,Country!$A$4:$B$46,2,FALSE)</f>
        <v>Grèce</v>
      </c>
      <c r="D31" s="560">
        <f>IF(VLOOKUP($B31,'T_C1.2'!$A$10:$W$52,2,FALSE)="","",VLOOKUP($B31,'T_C1.2'!$A$10:$W$52,2,FALSE))</f>
      </c>
      <c r="E31" s="151"/>
      <c r="F31" s="129">
        <v>62.470639894407554</v>
      </c>
      <c r="G31" s="129">
        <v>82.30640496956157</v>
      </c>
      <c r="H31" s="131">
        <v>79.6844754655287</v>
      </c>
      <c r="I31" s="130">
        <v>82.7345425441312</v>
      </c>
      <c r="J31" s="132" t="str">
        <f t="shared" si="0"/>
        <v>Greece</v>
      </c>
      <c r="K31" s="133" t="str">
        <f t="shared" si="1"/>
        <v>Grèce</v>
      </c>
    </row>
    <row r="32" spans="1:11" ht="11.25">
      <c r="A32" s="116">
        <v>14</v>
      </c>
      <c r="B32" s="126" t="s">
        <v>18</v>
      </c>
      <c r="C32" s="127" t="str">
        <f>VLOOKUP('Data C_C1.2'!B32,Country!$A$4:$B$46,2,FALSE)</f>
        <v>Italie</v>
      </c>
      <c r="D32" s="560">
        <f>IF(VLOOKUP($B32,'T_C1.2'!$A$10:$W$52,2,FALSE)="","",VLOOKUP($B32,'T_C1.2'!$A$10:$W$52,2,FALSE))</f>
      </c>
      <c r="E32" s="151"/>
      <c r="F32" s="129"/>
      <c r="G32" s="129">
        <v>71.78377814675828</v>
      </c>
      <c r="H32" s="131">
        <v>80.0483062551297</v>
      </c>
      <c r="I32" s="130">
        <v>82.1849491784563</v>
      </c>
      <c r="J32" s="132" t="str">
        <f t="shared" si="0"/>
        <v>Italy</v>
      </c>
      <c r="K32" s="133" t="str">
        <f t="shared" si="1"/>
        <v>Italie</v>
      </c>
    </row>
    <row r="33" spans="1:11" ht="11.25">
      <c r="A33" s="116">
        <v>1</v>
      </c>
      <c r="B33" s="126" t="s">
        <v>6</v>
      </c>
      <c r="C33" s="127" t="str">
        <f>VLOOKUP('Data C_C1.2'!B33,Country!$A$4:$B$46,2,FALSE)</f>
        <v>Australie</v>
      </c>
      <c r="D33" s="560">
        <f>IF(VLOOKUP($B33,'T_C1.2'!$A$10:$W$52,2,FALSE)="","",VLOOKUP($B33,'T_C1.2'!$A$10:$W$52,2,FALSE))</f>
      </c>
      <c r="E33" s="151"/>
      <c r="F33" s="129">
        <v>80.83461685808777</v>
      </c>
      <c r="G33" s="129">
        <v>81.76982699433991</v>
      </c>
      <c r="H33" s="131">
        <v>82.3431105852882</v>
      </c>
      <c r="I33" s="130">
        <v>81.6393297760256</v>
      </c>
      <c r="J33" s="132" t="str">
        <f t="shared" si="0"/>
        <v>Australia</v>
      </c>
      <c r="K33" s="133" t="str">
        <f t="shared" si="1"/>
        <v>Australie</v>
      </c>
    </row>
    <row r="34" spans="1:11" ht="11.25">
      <c r="A34" s="116">
        <v>31</v>
      </c>
      <c r="B34" s="134" t="s">
        <v>79</v>
      </c>
      <c r="C34" s="127" t="str">
        <f>VLOOKUP('Data C_C1.2'!B34,Country!$A$4:$B$46,2,FALSE)</f>
        <v>Moyenne de l'OCDE</v>
      </c>
      <c r="D34" s="560">
        <f>IF(VLOOKUP($B34,'T_C1.2'!$A$10:$W$52,2,FALSE)="","",VLOOKUP($B34,'T_C1.2'!$A$10:$W$52,2,FALSE))</f>
      </c>
      <c r="E34" s="151"/>
      <c r="F34" s="129">
        <v>73.56023532533524</v>
      </c>
      <c r="G34" s="129">
        <v>76.72879578006629</v>
      </c>
      <c r="H34" s="131">
        <v>81.50753354799642</v>
      </c>
      <c r="I34" s="130">
        <v>81.59468455255607</v>
      </c>
      <c r="J34" s="132" t="str">
        <f t="shared" si="0"/>
        <v>OECD average</v>
      </c>
      <c r="K34" s="133" t="str">
        <f t="shared" si="1"/>
        <v>Moyenne de l'OCDE</v>
      </c>
    </row>
    <row r="35" spans="1:11" ht="11.25">
      <c r="A35" s="116">
        <v>23</v>
      </c>
      <c r="B35" s="126" t="s">
        <v>27</v>
      </c>
      <c r="C35" s="127" t="str">
        <f>VLOOKUP('Data C_C1.2'!B35,Country!$A$4:$B$46,2,FALSE)</f>
        <v>Portugal</v>
      </c>
      <c r="D35" s="560">
        <f>IF(VLOOKUP($B35,'T_C1.2'!$A$10:$W$52,2,FALSE)="","",VLOOKUP($B35,'T_C1.2'!$A$10:$W$52,2,FALSE))</f>
      </c>
      <c r="E35" s="151"/>
      <c r="F35" s="129">
        <v>68.49885451963867</v>
      </c>
      <c r="G35" s="129">
        <v>71.41546037162743</v>
      </c>
      <c r="H35" s="131">
        <v>77.2790691327871</v>
      </c>
      <c r="I35" s="130">
        <v>81.0650775861033</v>
      </c>
      <c r="J35" s="132" t="str">
        <f t="shared" si="0"/>
        <v>Portugal</v>
      </c>
      <c r="K35" s="133" t="str">
        <f t="shared" si="1"/>
        <v>Portugal</v>
      </c>
    </row>
    <row r="36" spans="1:11" ht="11.25">
      <c r="A36" s="116">
        <v>30</v>
      </c>
      <c r="B36" s="126" t="s">
        <v>33</v>
      </c>
      <c r="C36" s="127" t="str">
        <f>VLOOKUP('Data C_C1.2'!B36,Country!$A$4:$B$46,2,FALSE)</f>
        <v>États-Unis</v>
      </c>
      <c r="D36" s="560">
        <f>IF(VLOOKUP($B36,'T_C1.2'!$A$10:$W$52,2,FALSE)="","",VLOOKUP($B36,'T_C1.2'!$A$10:$W$52,2,FALSE))</f>
      </c>
      <c r="E36" s="151"/>
      <c r="F36" s="129">
        <v>71.92961775032816</v>
      </c>
      <c r="G36" s="129">
        <v>72.78930378929456</v>
      </c>
      <c r="H36" s="131">
        <v>79.8775676925808</v>
      </c>
      <c r="I36" s="130">
        <v>80.8491127861486</v>
      </c>
      <c r="J36" s="132" t="str">
        <f t="shared" si="0"/>
        <v>United States</v>
      </c>
      <c r="K36" s="133" t="str">
        <f t="shared" si="1"/>
        <v>États-Unis</v>
      </c>
    </row>
    <row r="37" spans="1:11" ht="11.25">
      <c r="A37" s="116">
        <v>25</v>
      </c>
      <c r="B37" s="126" t="s">
        <v>28</v>
      </c>
      <c r="C37" s="127" t="str">
        <f>VLOOKUP('Data C_C1.2'!B37,Country!$A$4:$B$46,2,FALSE)</f>
        <v>Espagne</v>
      </c>
      <c r="D37" s="560">
        <f>IF(VLOOKUP($B37,'T_C1.2'!$A$10:$W$52,2,FALSE)="","",VLOOKUP($B37,'T_C1.2'!$A$10:$W$52,2,FALSE))</f>
      </c>
      <c r="E37" s="151"/>
      <c r="F37" s="129">
        <v>72.60818460640792</v>
      </c>
      <c r="G37" s="129">
        <v>77.20282790234941</v>
      </c>
      <c r="H37" s="131">
        <v>80.3930745261743</v>
      </c>
      <c r="I37" s="130">
        <v>80.779983538115</v>
      </c>
      <c r="J37" s="132" t="str">
        <f t="shared" si="0"/>
        <v>Spain</v>
      </c>
      <c r="K37" s="133" t="str">
        <f t="shared" si="1"/>
        <v>Espagne</v>
      </c>
    </row>
    <row r="38" spans="1:11" ht="11.25">
      <c r="A38" s="116">
        <v>4</v>
      </c>
      <c r="B38" s="126" t="s">
        <v>8</v>
      </c>
      <c r="C38" s="127" t="str">
        <f>VLOOKUP('Data C_C1.2'!B38,Country!$A$4:$B$46,2,FALSE)</f>
        <v>Canada</v>
      </c>
      <c r="D38" s="560">
        <f>IF(VLOOKUP($B38,'T_C1.2'!$A$10:$W$52,2,FALSE)="","",VLOOKUP($B38,'T_C1.2'!$A$10:$W$52,2,FALSE))</f>
      </c>
      <c r="E38" s="151" t="str">
        <f>CHAR(178)</f>
        <v>²</v>
      </c>
      <c r="F38" s="129">
        <v>79.94499792444998</v>
      </c>
      <c r="G38" s="129">
        <v>80.61969897533952</v>
      </c>
      <c r="H38" s="131">
        <v>81.06413301662708</v>
      </c>
      <c r="I38" s="130">
        <v>80.1999641620946</v>
      </c>
      <c r="J38" s="132" t="str">
        <f t="shared" si="0"/>
        <v>Canada²</v>
      </c>
      <c r="K38" s="133" t="str">
        <f t="shared" si="1"/>
        <v>Canada²</v>
      </c>
    </row>
    <row r="39" spans="1:11" ht="11.25">
      <c r="A39" s="116">
        <v>2</v>
      </c>
      <c r="B39" s="126" t="s">
        <v>7</v>
      </c>
      <c r="C39" s="127" t="str">
        <f>VLOOKUP('Data C_C1.2'!B39,Country!$A$4:$B$46,2,FALSE)</f>
        <v>Autriche</v>
      </c>
      <c r="D39" s="560">
        <f>IF(VLOOKUP($B39,'T_C1.2'!$A$10:$W$52,2,FALSE)="","",VLOOKUP($B39,'T_C1.2'!$A$10:$W$52,2,FALSE))</f>
      </c>
      <c r="E39" s="151"/>
      <c r="F39" s="129">
        <v>74.54154077230731</v>
      </c>
      <c r="G39" s="129">
        <v>76.65000020592827</v>
      </c>
      <c r="H39" s="131">
        <v>79.0332947161638</v>
      </c>
      <c r="I39" s="130">
        <v>79.0939847972231</v>
      </c>
      <c r="J39" s="132" t="str">
        <f t="shared" si="0"/>
        <v>Austria</v>
      </c>
      <c r="K39" s="133" t="str">
        <f t="shared" si="1"/>
        <v>Autriche</v>
      </c>
    </row>
    <row r="40" spans="1:11" ht="11.25">
      <c r="A40" s="116">
        <v>37</v>
      </c>
      <c r="B40" s="117" t="s">
        <v>36</v>
      </c>
      <c r="C40" s="127" t="str">
        <f>VLOOKUP('Data C_C1.2'!B40,Country!$A$4:$B$46,2,FALSE)</f>
        <v>Fédération de Russie</v>
      </c>
      <c r="D40" s="560">
        <f>IF(VLOOKUP($B40,'T_C1.2'!$A$10:$W$52,2,FALSE)="","",VLOOKUP($B40,'T_C1.2'!$A$10:$W$52,2,FALSE))</f>
      </c>
      <c r="E40" s="151"/>
      <c r="F40" s="129"/>
      <c r="G40" s="129">
        <v>70.80529089340939</v>
      </c>
      <c r="H40" s="131"/>
      <c r="I40" s="130">
        <v>77.494162506149</v>
      </c>
      <c r="J40" s="132" t="str">
        <f t="shared" si="0"/>
        <v>Russian Federation</v>
      </c>
      <c r="K40" s="133" t="str">
        <f t="shared" si="1"/>
        <v>Fédération de Russie</v>
      </c>
    </row>
    <row r="41" spans="1:11" ht="11.25">
      <c r="A41" s="116">
        <v>33</v>
      </c>
      <c r="B41" s="136" t="s">
        <v>34</v>
      </c>
      <c r="C41" s="127" t="str">
        <f>VLOOKUP('Data C_C1.2'!B41,Country!$A$4:$B$46,2,FALSE)</f>
        <v>Brésil</v>
      </c>
      <c r="D41" s="560">
        <f>IF(VLOOKUP($B41,'T_C1.2'!$A$10:$W$52,2,FALSE)="","",VLOOKUP($B41,'T_C1.2'!$A$10:$W$52,2,FALSE))</f>
        <v>3</v>
      </c>
      <c r="E41" s="151"/>
      <c r="F41" s="129"/>
      <c r="G41" s="129"/>
      <c r="H41" s="131">
        <v>75.2369782080537</v>
      </c>
      <c r="I41" s="130">
        <v>76.4414265718014</v>
      </c>
      <c r="J41" s="132" t="str">
        <f t="shared" si="0"/>
        <v>Brazil</v>
      </c>
      <c r="K41" s="133" t="str">
        <f t="shared" si="1"/>
        <v>Brésil</v>
      </c>
    </row>
    <row r="42" spans="1:11" ht="11.25">
      <c r="A42" s="116">
        <v>17</v>
      </c>
      <c r="B42" s="137" t="s">
        <v>21</v>
      </c>
      <c r="C42" s="127" t="str">
        <f>VLOOKUP('Data C_C1.2'!B42,Country!$A$4:$B$46,2,FALSE)</f>
        <v>Luxembourg</v>
      </c>
      <c r="D42" s="560">
        <f>IF(VLOOKUP($B42,'T_C1.2'!$A$10:$W$52,2,FALSE)="","",VLOOKUP($B42,'T_C1.2'!$A$10:$W$52,2,FALSE))</f>
      </c>
      <c r="E42" s="151"/>
      <c r="F42" s="129">
        <v>72.66999093381686</v>
      </c>
      <c r="G42" s="129">
        <v>74.04762904783905</v>
      </c>
      <c r="H42" s="131">
        <v>73.5527117611213</v>
      </c>
      <c r="I42" s="130">
        <v>75.2585243152599</v>
      </c>
      <c r="J42" s="132" t="str">
        <f t="shared" si="0"/>
        <v>Luxembourg</v>
      </c>
      <c r="K42" s="133" t="str">
        <f t="shared" si="1"/>
        <v>Luxembourg</v>
      </c>
    </row>
    <row r="43" spans="1:11" ht="11.25">
      <c r="A43" s="116">
        <v>34</v>
      </c>
      <c r="B43" s="136" t="s">
        <v>35</v>
      </c>
      <c r="C43" s="127" t="str">
        <f>VLOOKUP('Data C_C1.2'!B43,Country!$A$4:$B$46,2,FALSE)</f>
        <v>Chili</v>
      </c>
      <c r="D43" s="560">
        <f>IF(VLOOKUP($B43,'T_C1.2'!$A$10:$W$52,2,FALSE)="","",VLOOKUP($B43,'T_C1.2'!$A$10:$W$52,2,FALSE))</f>
      </c>
      <c r="E43" s="151"/>
      <c r="F43" s="129">
        <v>63.642292015483406</v>
      </c>
      <c r="G43" s="129">
        <v>65.55032820441497</v>
      </c>
      <c r="H43" s="131">
        <v>73.7127043119789</v>
      </c>
      <c r="I43" s="130">
        <v>74.2992922470784</v>
      </c>
      <c r="J43" s="132" t="str">
        <f t="shared" si="0"/>
        <v>Chile</v>
      </c>
      <c r="K43" s="133" t="str">
        <f t="shared" si="1"/>
        <v>Chili</v>
      </c>
    </row>
    <row r="44" spans="1:11" ht="11.25">
      <c r="A44" s="116">
        <v>20</v>
      </c>
      <c r="B44" s="137" t="s">
        <v>24</v>
      </c>
      <c r="C44" s="127" t="str">
        <f>VLOOKUP('Data C_C1.2'!B44,Country!$A$4:$B$46,2,FALSE)</f>
        <v>Nouvelle-Zélande</v>
      </c>
      <c r="D44" s="560">
        <f>IF(VLOOKUP($B44,'T_C1.2'!$A$10:$W$52,2,FALSE)="","",VLOOKUP($B44,'T_C1.2'!$A$10:$W$52,2,FALSE))</f>
      </c>
      <c r="E44" s="151"/>
      <c r="F44" s="129">
        <v>68.22571630835725</v>
      </c>
      <c r="G44" s="129">
        <v>71.77338641925705</v>
      </c>
      <c r="H44" s="131">
        <v>75.4283890069512</v>
      </c>
      <c r="I44" s="130">
        <v>74.2930575319872</v>
      </c>
      <c r="J44" s="132" t="str">
        <f t="shared" si="0"/>
        <v>New Zealand</v>
      </c>
      <c r="K44" s="133" t="str">
        <f t="shared" si="1"/>
        <v>Nouvelle-Zélande</v>
      </c>
    </row>
    <row r="45" spans="1:11" ht="11.25">
      <c r="A45" s="116">
        <v>29</v>
      </c>
      <c r="B45" s="137" t="s">
        <v>32</v>
      </c>
      <c r="C45" s="127" t="str">
        <f>VLOOKUP('Data C_C1.2'!B45,Country!$A$4:$B$46,2,FALSE)</f>
        <v>Royaume-Uni</v>
      </c>
      <c r="D45" s="560">
        <f>IF(VLOOKUP($B45,'T_C1.2'!$A$10:$W$52,2,FALSE)="","",VLOOKUP($B45,'T_C1.2'!$A$10:$W$52,2,FALSE))</f>
        <v>2</v>
      </c>
      <c r="E45" s="151"/>
      <c r="F45" s="129"/>
      <c r="G45" s="129"/>
      <c r="H45" s="131">
        <v>71.3873213265396</v>
      </c>
      <c r="I45" s="130">
        <v>72.6263003034157</v>
      </c>
      <c r="J45" s="132" t="str">
        <f t="shared" si="0"/>
        <v>United Kingdom</v>
      </c>
      <c r="K45" s="133" t="str">
        <f t="shared" si="1"/>
        <v>Royaume-Uni</v>
      </c>
    </row>
    <row r="46" spans="1:11" ht="11.25">
      <c r="A46" s="116">
        <v>36</v>
      </c>
      <c r="B46" s="136" t="s">
        <v>53</v>
      </c>
      <c r="C46" s="127" t="str">
        <f>VLOOKUP('Data C_C1.2'!B46,Country!$A$4:$B$46,2,FALSE)</f>
        <v>Israël</v>
      </c>
      <c r="D46" s="560">
        <f>IF(VLOOKUP($B46,'T_C1.2'!$A$10:$W$52,2,FALSE)="","",VLOOKUP($B46,'T_C1.2'!$A$10:$W$52,2,FALSE))</f>
      </c>
      <c r="E46" s="151"/>
      <c r="F46" s="129"/>
      <c r="G46" s="129">
        <v>63.59240343537969</v>
      </c>
      <c r="H46" s="131">
        <v>64.7829368527835</v>
      </c>
      <c r="I46" s="130">
        <v>64.2175619809994</v>
      </c>
      <c r="J46" s="132" t="str">
        <f t="shared" si="0"/>
        <v>Israel</v>
      </c>
      <c r="K46" s="133" t="str">
        <f t="shared" si="1"/>
        <v>Israël</v>
      </c>
    </row>
    <row r="47" spans="1:11" ht="11.25">
      <c r="A47" s="116">
        <v>18</v>
      </c>
      <c r="B47" s="137" t="s">
        <v>22</v>
      </c>
      <c r="C47" s="127" t="str">
        <f>VLOOKUP('Data C_C1.2'!B47,Country!$A$4:$B$46,2,FALSE)</f>
        <v>Mexique</v>
      </c>
      <c r="D47" s="560">
        <f>IF(VLOOKUP($B47,'T_C1.2'!$A$10:$W$52,2,FALSE)="","",VLOOKUP($B47,'T_C1.2'!$A$10:$W$52,2,FALSE))</f>
      </c>
      <c r="E47" s="151"/>
      <c r="F47" s="129">
        <v>36.194155934108736</v>
      </c>
      <c r="G47" s="129">
        <v>41.667874584963364</v>
      </c>
      <c r="H47" s="131">
        <v>50.1356518541959</v>
      </c>
      <c r="I47" s="130">
        <v>51.6392615342896</v>
      </c>
      <c r="J47" s="132" t="str">
        <f t="shared" si="0"/>
        <v>Mexico</v>
      </c>
      <c r="K47" s="133" t="str">
        <f t="shared" si="1"/>
        <v>Mexique</v>
      </c>
    </row>
    <row r="48" spans="1:11" ht="11.25">
      <c r="A48" s="138">
        <v>28</v>
      </c>
      <c r="B48" s="139" t="s">
        <v>31</v>
      </c>
      <c r="C48" s="127" t="str">
        <f>VLOOKUP('Data C_C1.2'!B48,Country!$A$4:$B$46,2,FALSE)</f>
        <v>Turquie</v>
      </c>
      <c r="D48" s="561">
        <f>IF(VLOOKUP($B48,'T_C1.2'!$A$10:$W$52,2,FALSE)="","",VLOOKUP($B48,'T_C1.2'!$A$10:$W$52,2,FALSE))</f>
      </c>
      <c r="E48" s="152"/>
      <c r="F48" s="142">
        <v>29.875486914181376</v>
      </c>
      <c r="G48" s="142">
        <v>28.382199261992618</v>
      </c>
      <c r="H48" s="144">
        <v>47.1579694120133</v>
      </c>
      <c r="I48" s="143">
        <v>45.8991131119302</v>
      </c>
      <c r="J48" s="145" t="str">
        <f t="shared" si="0"/>
        <v>Turkey</v>
      </c>
      <c r="K48" s="146" t="str">
        <f t="shared" si="1"/>
        <v>Turquie</v>
      </c>
    </row>
    <row r="54" ht="11.25">
      <c r="C54" s="105"/>
    </row>
    <row r="67" ht="11.25">
      <c r="C67" s="105"/>
    </row>
  </sheetData>
  <sheetProtection/>
  <mergeCells count="2">
    <mergeCell ref="A7:K7"/>
    <mergeCell ref="M7:V7"/>
  </mergeCells>
  <conditionalFormatting sqref="B11:B40">
    <cfRule type="expression" priority="2" dxfId="7" stopIfTrue="1">
      <formula>#REF!=0</formula>
    </cfRule>
  </conditionalFormatting>
  <conditionalFormatting sqref="B18">
    <cfRule type="expression" priority="1" dxfId="8"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xl/worksheets/sheet12.xml><?xml version="1.0" encoding="utf-8"?>
<worksheet xmlns="http://schemas.openxmlformats.org/spreadsheetml/2006/main" xmlns:r="http://schemas.openxmlformats.org/officeDocument/2006/relationships">
  <sheetPr codeName="Sheet10"/>
  <dimension ref="A1:D47"/>
  <sheetViews>
    <sheetView zoomScalePageLayoutView="0" workbookViewId="0" topLeftCell="A10">
      <selection activeCell="A1" sqref="A1"/>
    </sheetView>
  </sheetViews>
  <sheetFormatPr defaultColWidth="9.33203125" defaultRowHeight="12.75"/>
  <cols>
    <col min="1" max="1" width="17.66015625" style="0" bestFit="1" customWidth="1"/>
    <col min="2" max="2" width="24.83203125" style="0" bestFit="1" customWidth="1"/>
    <col min="3" max="4" width="11.66015625" style="0" customWidth="1"/>
  </cols>
  <sheetData>
    <row r="1" ht="12.75">
      <c r="A1" s="622" t="s">
        <v>253</v>
      </c>
    </row>
    <row r="2" spans="1:2" ht="12.75">
      <c r="A2" s="633" t="s">
        <v>254</v>
      </c>
      <c r="B2" t="s">
        <v>162</v>
      </c>
    </row>
    <row r="3" ht="12.75">
      <c r="A3" s="633" t="s">
        <v>255</v>
      </c>
    </row>
    <row r="4" spans="1:4" ht="12.75">
      <c r="A4" s="73" t="s">
        <v>61</v>
      </c>
      <c r="B4" s="74" t="s">
        <v>151</v>
      </c>
      <c r="C4" s="75" t="s">
        <v>143</v>
      </c>
      <c r="D4" s="75" t="s">
        <v>156</v>
      </c>
    </row>
    <row r="5" spans="1:4" ht="12.75">
      <c r="A5" s="76" t="s">
        <v>6</v>
      </c>
      <c r="B5" s="77" t="s">
        <v>116</v>
      </c>
      <c r="C5" s="78">
        <v>1</v>
      </c>
      <c r="D5" s="78">
        <v>36</v>
      </c>
    </row>
    <row r="6" spans="1:4" ht="12.75">
      <c r="A6" s="76" t="s">
        <v>7</v>
      </c>
      <c r="B6" s="77" t="s">
        <v>117</v>
      </c>
      <c r="C6" s="78">
        <v>2</v>
      </c>
      <c r="D6" s="78">
        <v>40</v>
      </c>
    </row>
    <row r="7" spans="1:4" ht="12.75">
      <c r="A7" s="76" t="s">
        <v>60</v>
      </c>
      <c r="B7" s="77" t="s">
        <v>118</v>
      </c>
      <c r="C7" s="78">
        <v>3</v>
      </c>
      <c r="D7" s="78">
        <v>56</v>
      </c>
    </row>
    <row r="8" spans="1:4" ht="12.75">
      <c r="A8" s="76" t="s">
        <v>8</v>
      </c>
      <c r="B8" s="77" t="s">
        <v>8</v>
      </c>
      <c r="C8" s="78">
        <v>4</v>
      </c>
      <c r="D8" s="78">
        <v>124</v>
      </c>
    </row>
    <row r="9" spans="1:4" ht="12.75">
      <c r="A9" s="76" t="s">
        <v>9</v>
      </c>
      <c r="B9" s="77" t="s">
        <v>119</v>
      </c>
      <c r="C9" s="78">
        <v>5</v>
      </c>
      <c r="D9" s="78">
        <v>203</v>
      </c>
    </row>
    <row r="10" spans="1:4" ht="12.75">
      <c r="A10" s="76" t="s">
        <v>10</v>
      </c>
      <c r="B10" s="77" t="s">
        <v>120</v>
      </c>
      <c r="C10" s="78">
        <v>6</v>
      </c>
      <c r="D10" s="78">
        <v>208</v>
      </c>
    </row>
    <row r="11" spans="1:4" ht="12.75">
      <c r="A11" s="76" t="s">
        <v>11</v>
      </c>
      <c r="B11" s="77" t="s">
        <v>121</v>
      </c>
      <c r="C11" s="78">
        <v>7</v>
      </c>
      <c r="D11" s="78">
        <v>246</v>
      </c>
    </row>
    <row r="12" spans="1:4" ht="12.75">
      <c r="A12" s="76" t="s">
        <v>12</v>
      </c>
      <c r="B12" s="77" t="s">
        <v>12</v>
      </c>
      <c r="C12" s="78">
        <v>8</v>
      </c>
      <c r="D12" s="78">
        <v>250</v>
      </c>
    </row>
    <row r="13" spans="1:4" ht="12.75">
      <c r="A13" s="76" t="s">
        <v>13</v>
      </c>
      <c r="B13" s="77" t="s">
        <v>122</v>
      </c>
      <c r="C13" s="78">
        <v>9</v>
      </c>
      <c r="D13" s="78">
        <v>276</v>
      </c>
    </row>
    <row r="14" spans="1:4" ht="12.75">
      <c r="A14" s="76" t="s">
        <v>14</v>
      </c>
      <c r="B14" s="77" t="s">
        <v>123</v>
      </c>
      <c r="C14" s="78">
        <v>10</v>
      </c>
      <c r="D14" s="78">
        <v>300</v>
      </c>
    </row>
    <row r="15" spans="1:4" ht="12.75">
      <c r="A15" s="76" t="s">
        <v>15</v>
      </c>
      <c r="B15" s="77" t="s">
        <v>124</v>
      </c>
      <c r="C15" s="78">
        <v>11</v>
      </c>
      <c r="D15" s="78">
        <v>348</v>
      </c>
    </row>
    <row r="16" spans="1:4" ht="12.75">
      <c r="A16" s="76" t="s">
        <v>16</v>
      </c>
      <c r="B16" s="77" t="s">
        <v>125</v>
      </c>
      <c r="C16" s="78">
        <v>12</v>
      </c>
      <c r="D16" s="78">
        <v>352</v>
      </c>
    </row>
    <row r="17" spans="1:4" ht="12.75">
      <c r="A17" s="76" t="s">
        <v>17</v>
      </c>
      <c r="B17" s="77" t="s">
        <v>126</v>
      </c>
      <c r="C17" s="78">
        <v>13</v>
      </c>
      <c r="D17" s="78">
        <v>372</v>
      </c>
    </row>
    <row r="18" spans="1:4" ht="12.75">
      <c r="A18" s="76" t="s">
        <v>18</v>
      </c>
      <c r="B18" s="77" t="s">
        <v>127</v>
      </c>
      <c r="C18" s="78">
        <v>14</v>
      </c>
      <c r="D18" s="78">
        <v>380</v>
      </c>
    </row>
    <row r="19" spans="1:4" ht="12.75">
      <c r="A19" s="76" t="s">
        <v>19</v>
      </c>
      <c r="B19" s="77" t="s">
        <v>128</v>
      </c>
      <c r="C19" s="78">
        <v>15</v>
      </c>
      <c r="D19" s="78">
        <v>392</v>
      </c>
    </row>
    <row r="20" spans="1:4" ht="12.75">
      <c r="A20" s="76" t="s">
        <v>20</v>
      </c>
      <c r="B20" s="77" t="s">
        <v>129</v>
      </c>
      <c r="C20" s="78">
        <v>16</v>
      </c>
      <c r="D20" s="78">
        <v>407</v>
      </c>
    </row>
    <row r="21" spans="1:4" ht="12.75">
      <c r="A21" s="76" t="s">
        <v>21</v>
      </c>
      <c r="B21" s="77" t="s">
        <v>21</v>
      </c>
      <c r="C21" s="78">
        <v>17</v>
      </c>
      <c r="D21" s="78">
        <v>442</v>
      </c>
    </row>
    <row r="22" spans="1:4" ht="12.75">
      <c r="A22" s="76" t="s">
        <v>22</v>
      </c>
      <c r="B22" s="77" t="s">
        <v>130</v>
      </c>
      <c r="C22" s="78">
        <v>18</v>
      </c>
      <c r="D22" s="78">
        <v>484</v>
      </c>
    </row>
    <row r="23" spans="1:4" ht="12.75">
      <c r="A23" s="76" t="s">
        <v>23</v>
      </c>
      <c r="B23" s="77" t="s">
        <v>131</v>
      </c>
      <c r="C23" s="78">
        <v>19</v>
      </c>
      <c r="D23" s="78">
        <v>528</v>
      </c>
    </row>
    <row r="24" spans="1:4" ht="12.75">
      <c r="A24" s="76" t="s">
        <v>24</v>
      </c>
      <c r="B24" s="77" t="s">
        <v>132</v>
      </c>
      <c r="C24" s="78">
        <v>20</v>
      </c>
      <c r="D24" s="78">
        <v>554</v>
      </c>
    </row>
    <row r="25" spans="1:4" ht="12.75">
      <c r="A25" s="76" t="s">
        <v>25</v>
      </c>
      <c r="B25" s="77" t="s">
        <v>133</v>
      </c>
      <c r="C25" s="78">
        <v>21</v>
      </c>
      <c r="D25" s="78">
        <v>578</v>
      </c>
    </row>
    <row r="26" spans="1:4" ht="12.75">
      <c r="A26" s="76" t="s">
        <v>26</v>
      </c>
      <c r="B26" s="77" t="s">
        <v>134</v>
      </c>
      <c r="C26" s="78">
        <v>22</v>
      </c>
      <c r="D26" s="78">
        <v>616</v>
      </c>
    </row>
    <row r="27" spans="1:4" ht="12.75">
      <c r="A27" s="76" t="s">
        <v>27</v>
      </c>
      <c r="B27" s="77" t="s">
        <v>27</v>
      </c>
      <c r="C27" s="78">
        <v>23</v>
      </c>
      <c r="D27" s="78">
        <v>620</v>
      </c>
    </row>
    <row r="28" spans="1:4" ht="12.75">
      <c r="A28" s="76" t="s">
        <v>59</v>
      </c>
      <c r="B28" s="79" t="s">
        <v>135</v>
      </c>
      <c r="C28" s="78">
        <v>24</v>
      </c>
      <c r="D28" s="78">
        <v>703</v>
      </c>
    </row>
    <row r="29" spans="1:4" ht="12.75">
      <c r="A29" s="76" t="s">
        <v>28</v>
      </c>
      <c r="B29" s="77" t="s">
        <v>136</v>
      </c>
      <c r="C29" s="78">
        <v>25</v>
      </c>
      <c r="D29" s="78">
        <v>724</v>
      </c>
    </row>
    <row r="30" spans="1:4" ht="12.75">
      <c r="A30" s="76" t="s">
        <v>29</v>
      </c>
      <c r="B30" s="77" t="s">
        <v>137</v>
      </c>
      <c r="C30" s="78">
        <v>26</v>
      </c>
      <c r="D30" s="78">
        <v>752</v>
      </c>
    </row>
    <row r="31" spans="1:4" ht="12.75">
      <c r="A31" s="76" t="s">
        <v>30</v>
      </c>
      <c r="B31" s="77" t="s">
        <v>138</v>
      </c>
      <c r="C31" s="78">
        <v>27</v>
      </c>
      <c r="D31" s="78">
        <v>756</v>
      </c>
    </row>
    <row r="32" spans="1:4" ht="12.75">
      <c r="A32" s="76" t="s">
        <v>31</v>
      </c>
      <c r="B32" s="77" t="s">
        <v>139</v>
      </c>
      <c r="C32" s="78">
        <v>28</v>
      </c>
      <c r="D32" s="78">
        <v>792</v>
      </c>
    </row>
    <row r="33" spans="1:4" ht="12.75">
      <c r="A33" s="76" t="s">
        <v>32</v>
      </c>
      <c r="B33" s="77" t="s">
        <v>140</v>
      </c>
      <c r="C33" s="78">
        <v>29</v>
      </c>
      <c r="D33" s="78">
        <v>826</v>
      </c>
    </row>
    <row r="34" spans="1:4" ht="12.75">
      <c r="A34" s="76" t="s">
        <v>33</v>
      </c>
      <c r="B34" s="77" t="s">
        <v>141</v>
      </c>
      <c r="C34" s="78">
        <v>30</v>
      </c>
      <c r="D34" s="78">
        <v>840</v>
      </c>
    </row>
    <row r="35" spans="1:4" ht="12.75">
      <c r="A35" s="51" t="s">
        <v>79</v>
      </c>
      <c r="B35" s="80" t="s">
        <v>142</v>
      </c>
      <c r="C35" s="81">
        <v>31</v>
      </c>
      <c r="D35" s="81">
        <v>0</v>
      </c>
    </row>
    <row r="36" spans="1:4" ht="12.75">
      <c r="A36" s="82" t="s">
        <v>82</v>
      </c>
      <c r="B36" s="80" t="s">
        <v>219</v>
      </c>
      <c r="C36" s="83">
        <v>32</v>
      </c>
      <c r="D36" s="83">
        <v>0</v>
      </c>
    </row>
    <row r="37" spans="1:4" ht="12.75">
      <c r="A37" s="82" t="s">
        <v>94</v>
      </c>
      <c r="B37" s="80" t="s">
        <v>152</v>
      </c>
      <c r="C37" s="83">
        <v>33</v>
      </c>
      <c r="D37" s="83">
        <v>0</v>
      </c>
    </row>
    <row r="38" spans="1:4" ht="12.75">
      <c r="A38" s="76" t="s">
        <v>34</v>
      </c>
      <c r="B38" s="84" t="s">
        <v>157</v>
      </c>
      <c r="C38" s="78">
        <v>34</v>
      </c>
      <c r="D38" s="78">
        <v>76</v>
      </c>
    </row>
    <row r="39" spans="1:4" ht="12.75">
      <c r="A39" s="76" t="s">
        <v>232</v>
      </c>
      <c r="B39" s="84" t="s">
        <v>235</v>
      </c>
      <c r="C39" s="78"/>
      <c r="D39" s="78"/>
    </row>
    <row r="40" spans="1:4" ht="12.75">
      <c r="A40" s="76" t="s">
        <v>234</v>
      </c>
      <c r="B40" s="84" t="s">
        <v>236</v>
      </c>
      <c r="C40" s="78"/>
      <c r="D40" s="78"/>
    </row>
    <row r="41" spans="1:4" ht="12.75">
      <c r="A41" s="76" t="s">
        <v>233</v>
      </c>
      <c r="B41" s="84" t="s">
        <v>237</v>
      </c>
      <c r="C41" s="78"/>
      <c r="D41" s="78"/>
    </row>
    <row r="42" spans="1:4" ht="12.75">
      <c r="A42" s="85" t="s">
        <v>35</v>
      </c>
      <c r="B42" s="84" t="s">
        <v>153</v>
      </c>
      <c r="C42" s="78">
        <v>35</v>
      </c>
      <c r="D42" s="78">
        <v>152</v>
      </c>
    </row>
    <row r="43" spans="1:4" ht="12.75">
      <c r="A43" s="85" t="s">
        <v>80</v>
      </c>
      <c r="B43" s="84" t="s">
        <v>154</v>
      </c>
      <c r="C43" s="78">
        <v>36</v>
      </c>
      <c r="D43" s="78">
        <v>228</v>
      </c>
    </row>
    <row r="44" spans="1:4" ht="12.75">
      <c r="A44" s="85" t="s">
        <v>53</v>
      </c>
      <c r="B44" s="84" t="s">
        <v>158</v>
      </c>
      <c r="C44" s="78">
        <v>37</v>
      </c>
      <c r="D44" s="78">
        <v>376</v>
      </c>
    </row>
    <row r="45" spans="1:4" ht="12.75">
      <c r="A45" s="86" t="s">
        <v>36</v>
      </c>
      <c r="B45" s="84" t="s">
        <v>159</v>
      </c>
      <c r="C45" s="78">
        <v>38</v>
      </c>
      <c r="D45" s="78">
        <v>643</v>
      </c>
    </row>
    <row r="46" spans="1:4" ht="12.75">
      <c r="A46" s="86" t="s">
        <v>81</v>
      </c>
      <c r="B46" s="84" t="s">
        <v>155</v>
      </c>
      <c r="C46" s="78">
        <v>39</v>
      </c>
      <c r="D46" s="78">
        <v>705</v>
      </c>
    </row>
    <row r="47" spans="1:4" ht="12.75">
      <c r="A47" s="85"/>
      <c r="C47" s="87"/>
      <c r="D47" s="78"/>
    </row>
  </sheetData>
  <sheetProtection/>
  <conditionalFormatting sqref="B5:B34">
    <cfRule type="expression" priority="1" dxfId="7"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tabColor rgb="FFFF0000"/>
    <pageSetUpPr fitToPage="1"/>
  </sheetPr>
  <dimension ref="A1:L187"/>
  <sheetViews>
    <sheetView zoomScaleSheetLayoutView="100" workbookViewId="0" topLeftCell="A1">
      <pane xSplit="2" ySplit="10" topLeftCell="C11" activePane="bottomRight" state="frozen"/>
      <selection pane="topLeft" activeCell="C39" sqref="C39"/>
      <selection pane="topRight" activeCell="C39" sqref="C39"/>
      <selection pane="bottomLeft" activeCell="C39" sqref="C39"/>
      <selection pane="bottomRight" activeCell="C39" sqref="C39"/>
    </sheetView>
  </sheetViews>
  <sheetFormatPr defaultColWidth="10.16015625" defaultRowHeight="12.75"/>
  <cols>
    <col min="1" max="1" width="22.16015625" style="3" customWidth="1"/>
    <col min="2" max="2" width="5.83203125" style="3" bestFit="1" customWidth="1"/>
    <col min="3" max="7" width="12.33203125" style="7" customWidth="1"/>
    <col min="8" max="11" width="12.33203125" style="3" customWidth="1"/>
    <col min="12" max="16384" width="10.16015625" style="3" customWidth="1"/>
  </cols>
  <sheetData>
    <row r="1" ht="12.75">
      <c r="A1" s="622" t="s">
        <v>253</v>
      </c>
    </row>
    <row r="2" spans="1:2" ht="10.5">
      <c r="A2" s="623"/>
      <c r="B2" s="3" t="s">
        <v>162</v>
      </c>
    </row>
    <row r="3" ht="10.5">
      <c r="A3" s="623" t="s">
        <v>255</v>
      </c>
    </row>
    <row r="4" spans="1:12" s="607" customFormat="1" ht="12" customHeight="1">
      <c r="A4" s="103" t="s">
        <v>172</v>
      </c>
      <c r="B4" s="103"/>
      <c r="C4" s="104"/>
      <c r="D4" s="609"/>
      <c r="E4" s="609"/>
      <c r="F4" s="609"/>
      <c r="G4" s="609"/>
      <c r="H4" s="544"/>
      <c r="I4" s="544"/>
      <c r="J4" s="544"/>
      <c r="K4" s="544"/>
      <c r="L4" s="604"/>
    </row>
    <row r="5" spans="1:12" s="608" customFormat="1" ht="12" customHeight="1">
      <c r="A5" s="610" t="s">
        <v>78</v>
      </c>
      <c r="B5" s="610"/>
      <c r="C5" s="611"/>
      <c r="D5" s="611"/>
      <c r="E5" s="611"/>
      <c r="F5" s="611"/>
      <c r="G5" s="611"/>
      <c r="H5" s="612"/>
      <c r="I5" s="612"/>
      <c r="J5" s="612"/>
      <c r="K5" s="612"/>
      <c r="L5" s="197"/>
    </row>
    <row r="6" spans="1:12" s="608" customFormat="1" ht="17.25" customHeight="1">
      <c r="A6" s="612"/>
      <c r="B6" s="612"/>
      <c r="C6" s="611"/>
      <c r="D6" s="611"/>
      <c r="E6" s="611"/>
      <c r="F6" s="611"/>
      <c r="G6" s="611"/>
      <c r="H6" s="612"/>
      <c r="I6" s="612"/>
      <c r="J6" s="612"/>
      <c r="K6" s="612"/>
      <c r="L6" s="197"/>
    </row>
    <row r="7" spans="1:12" s="608" customFormat="1" ht="12" customHeight="1">
      <c r="A7" s="613"/>
      <c r="B7" s="614"/>
      <c r="C7" s="615"/>
      <c r="D7" s="615"/>
      <c r="E7" s="616"/>
      <c r="F7" s="615" t="s">
        <v>54</v>
      </c>
      <c r="G7" s="615"/>
      <c r="H7" s="617"/>
      <c r="I7" s="617"/>
      <c r="J7" s="617"/>
      <c r="K7" s="618"/>
      <c r="L7" s="197"/>
    </row>
    <row r="8" spans="1:12" ht="103.5" customHeight="1">
      <c r="A8" s="192"/>
      <c r="B8" s="193" t="s">
        <v>115</v>
      </c>
      <c r="C8" s="194" t="s">
        <v>56</v>
      </c>
      <c r="D8" s="194" t="s">
        <v>38</v>
      </c>
      <c r="E8" s="195" t="s">
        <v>39</v>
      </c>
      <c r="F8" s="196" t="s">
        <v>57</v>
      </c>
      <c r="G8" s="196" t="s">
        <v>98</v>
      </c>
      <c r="H8" s="196" t="s">
        <v>104</v>
      </c>
      <c r="I8" s="196" t="s">
        <v>105</v>
      </c>
      <c r="J8" s="196" t="s">
        <v>106</v>
      </c>
      <c r="K8" s="196" t="s">
        <v>40</v>
      </c>
      <c r="L8" s="197"/>
    </row>
    <row r="9" spans="1:12" ht="11.25">
      <c r="A9" s="198"/>
      <c r="B9" s="199"/>
      <c r="C9" s="200"/>
      <c r="D9" s="201" t="s">
        <v>163</v>
      </c>
      <c r="E9" s="202" t="s">
        <v>163</v>
      </c>
      <c r="F9" s="203" t="s">
        <v>100</v>
      </c>
      <c r="G9" s="203" t="s">
        <v>99</v>
      </c>
      <c r="H9" s="200" t="s">
        <v>101</v>
      </c>
      <c r="I9" s="200" t="s">
        <v>102</v>
      </c>
      <c r="J9" s="200" t="s">
        <v>103</v>
      </c>
      <c r="K9" s="200" t="s">
        <v>41</v>
      </c>
      <c r="L9" s="197"/>
    </row>
    <row r="10" spans="1:12" ht="11.25">
      <c r="A10" s="204" t="s">
        <v>61</v>
      </c>
      <c r="B10" s="205"/>
      <c r="C10" s="206" t="s">
        <v>62</v>
      </c>
      <c r="D10" s="206" t="s">
        <v>63</v>
      </c>
      <c r="E10" s="207" t="s">
        <v>64</v>
      </c>
      <c r="F10" s="208" t="s">
        <v>65</v>
      </c>
      <c r="G10" s="208" t="s">
        <v>66</v>
      </c>
      <c r="H10" s="206" t="s">
        <v>67</v>
      </c>
      <c r="I10" s="206" t="s">
        <v>68</v>
      </c>
      <c r="J10" s="206" t="s">
        <v>69</v>
      </c>
      <c r="K10" s="206" t="s">
        <v>70</v>
      </c>
      <c r="L10" s="197"/>
    </row>
    <row r="11" spans="1:12" ht="15" customHeight="1">
      <c r="A11" s="209" t="s">
        <v>6</v>
      </c>
      <c r="B11" s="210"/>
      <c r="C11" s="211">
        <v>15</v>
      </c>
      <c r="D11" s="212">
        <v>12</v>
      </c>
      <c r="E11" s="213" t="s">
        <v>173</v>
      </c>
      <c r="F11" s="214">
        <v>32.2407281700864</v>
      </c>
      <c r="G11" s="215">
        <v>99.2968940305616</v>
      </c>
      <c r="H11" s="216">
        <v>81.6393297760256</v>
      </c>
      <c r="I11" s="215">
        <v>32.9965123022255</v>
      </c>
      <c r="J11" s="216">
        <v>13.4490225898804</v>
      </c>
      <c r="K11" s="215">
        <v>5.81816430971568</v>
      </c>
      <c r="L11" s="197"/>
    </row>
    <row r="12" spans="1:12" ht="15" customHeight="1">
      <c r="A12" s="217" t="s">
        <v>7</v>
      </c>
      <c r="B12" s="218"/>
      <c r="C12" s="219">
        <v>15</v>
      </c>
      <c r="D12" s="220">
        <v>12</v>
      </c>
      <c r="E12" s="221" t="s">
        <v>173</v>
      </c>
      <c r="F12" s="222">
        <v>72.1213699377526</v>
      </c>
      <c r="G12" s="223">
        <v>98.4590489709014</v>
      </c>
      <c r="H12" s="224">
        <v>79.0939847972231</v>
      </c>
      <c r="I12" s="223">
        <v>22.4859873163656</v>
      </c>
      <c r="J12" s="224">
        <v>4.073830921541</v>
      </c>
      <c r="K12" s="223">
        <v>0.574662124614209</v>
      </c>
      <c r="L12" s="197"/>
    </row>
    <row r="13" spans="1:12" ht="15" customHeight="1">
      <c r="A13" s="217" t="s">
        <v>60</v>
      </c>
      <c r="B13" s="218">
        <v>1</v>
      </c>
      <c r="C13" s="219">
        <v>18</v>
      </c>
      <c r="D13" s="220">
        <v>15</v>
      </c>
      <c r="E13" s="221" t="s">
        <v>174</v>
      </c>
      <c r="F13" s="222">
        <v>125.816867285849</v>
      </c>
      <c r="G13" s="223">
        <v>99.0871264153208</v>
      </c>
      <c r="H13" s="224">
        <v>92.1518098590254</v>
      </c>
      <c r="I13" s="223">
        <v>29.0448018367253</v>
      </c>
      <c r="J13" s="224">
        <v>8.63009764503159</v>
      </c>
      <c r="K13" s="223">
        <v>3.90744193931175</v>
      </c>
      <c r="L13" s="197"/>
    </row>
    <row r="14" spans="1:12" ht="15" customHeight="1">
      <c r="A14" s="217" t="s">
        <v>8</v>
      </c>
      <c r="B14" s="218">
        <v>2</v>
      </c>
      <c r="C14" s="219" t="s">
        <v>175</v>
      </c>
      <c r="D14" s="220" t="s">
        <v>176</v>
      </c>
      <c r="E14" s="221" t="s">
        <v>176</v>
      </c>
      <c r="F14" s="224" t="s">
        <v>176</v>
      </c>
      <c r="G14" s="223" t="s">
        <v>176</v>
      </c>
      <c r="H14" s="224">
        <v>80.1999641620946</v>
      </c>
      <c r="I14" s="223">
        <v>25.399994356293</v>
      </c>
      <c r="J14" s="224">
        <v>5.39999879984318</v>
      </c>
      <c r="K14" s="223">
        <v>1.29999991912222</v>
      </c>
      <c r="L14" s="197"/>
    </row>
    <row r="15" spans="1:12" ht="15" customHeight="1">
      <c r="A15" s="217" t="s">
        <v>35</v>
      </c>
      <c r="B15" s="218"/>
      <c r="C15" s="219">
        <v>18</v>
      </c>
      <c r="D15" s="220">
        <v>10</v>
      </c>
      <c r="E15" s="221" t="s">
        <v>177</v>
      </c>
      <c r="F15" s="222">
        <v>52.1756287700027</v>
      </c>
      <c r="G15" s="223">
        <v>96.1431623523297</v>
      </c>
      <c r="H15" s="224">
        <v>74.2992922470784</v>
      </c>
      <c r="I15" s="223">
        <v>21.371942101526</v>
      </c>
      <c r="J15" s="224">
        <v>3.44971622142538</v>
      </c>
      <c r="K15" s="223">
        <v>0.615194048728066</v>
      </c>
      <c r="L15" s="197"/>
    </row>
    <row r="16" spans="1:12" ht="15.75" customHeight="1">
      <c r="A16" s="217" t="s">
        <v>9</v>
      </c>
      <c r="B16" s="218"/>
      <c r="C16" s="219">
        <v>15</v>
      </c>
      <c r="D16" s="220">
        <v>13</v>
      </c>
      <c r="E16" s="221" t="s">
        <v>178</v>
      </c>
      <c r="F16" s="222">
        <v>80.4622099510595</v>
      </c>
      <c r="G16" s="223">
        <v>98.6551178905753</v>
      </c>
      <c r="H16" s="224">
        <v>89.8191291218821</v>
      </c>
      <c r="I16" s="223">
        <v>21.3664551786706</v>
      </c>
      <c r="J16" s="224">
        <v>3.4113194132972</v>
      </c>
      <c r="K16" s="223">
        <v>0.399820865114269</v>
      </c>
      <c r="L16" s="197"/>
    </row>
    <row r="17" spans="1:12" ht="15" customHeight="1">
      <c r="A17" s="217" t="s">
        <v>10</v>
      </c>
      <c r="B17" s="218"/>
      <c r="C17" s="219">
        <v>16</v>
      </c>
      <c r="D17" s="220">
        <v>13</v>
      </c>
      <c r="E17" s="221" t="s">
        <v>179</v>
      </c>
      <c r="F17" s="222">
        <v>94.659717964439</v>
      </c>
      <c r="G17" s="223">
        <v>97.5566700569331</v>
      </c>
      <c r="H17" s="224">
        <v>83.5552138429505</v>
      </c>
      <c r="I17" s="223">
        <v>37.3082863287684</v>
      </c>
      <c r="J17" s="224">
        <v>7.98979011692861</v>
      </c>
      <c r="K17" s="223">
        <v>1.42395397907413</v>
      </c>
      <c r="L17" s="197"/>
    </row>
    <row r="18" spans="1:12" ht="15" customHeight="1">
      <c r="A18" s="217" t="s">
        <v>11</v>
      </c>
      <c r="B18" s="218"/>
      <c r="C18" s="219">
        <v>16</v>
      </c>
      <c r="D18" s="220">
        <v>13</v>
      </c>
      <c r="E18" s="221" t="s">
        <v>180</v>
      </c>
      <c r="F18" s="222">
        <v>48.1504251597596</v>
      </c>
      <c r="G18" s="223">
        <v>95.4851292699552</v>
      </c>
      <c r="H18" s="224">
        <v>87.2282862488363</v>
      </c>
      <c r="I18" s="223">
        <v>42.6359130386178</v>
      </c>
      <c r="J18" s="224">
        <v>14.9788437026452</v>
      </c>
      <c r="K18" s="223">
        <v>3.53980507917166</v>
      </c>
      <c r="L18" s="197"/>
    </row>
    <row r="19" spans="1:12" ht="15" customHeight="1">
      <c r="A19" s="217" t="s">
        <v>12</v>
      </c>
      <c r="B19" s="218">
        <v>1</v>
      </c>
      <c r="C19" s="219">
        <v>16</v>
      </c>
      <c r="D19" s="220">
        <v>15</v>
      </c>
      <c r="E19" s="221" t="s">
        <v>174</v>
      </c>
      <c r="F19" s="222">
        <v>110.073050737962</v>
      </c>
      <c r="G19" s="223">
        <v>100.724151164258</v>
      </c>
      <c r="H19" s="224">
        <v>85.6433061313831</v>
      </c>
      <c r="I19" s="223">
        <v>19.2141972214024</v>
      </c>
      <c r="J19" s="224">
        <v>2.6</v>
      </c>
      <c r="K19" s="223" t="s">
        <v>171</v>
      </c>
      <c r="L19" s="197"/>
    </row>
    <row r="20" spans="1:12" ht="15" customHeight="1">
      <c r="A20" s="217" t="s">
        <v>13</v>
      </c>
      <c r="B20" s="218">
        <v>1</v>
      </c>
      <c r="C20" s="219">
        <v>18</v>
      </c>
      <c r="D20" s="220">
        <v>14</v>
      </c>
      <c r="E20" s="221" t="s">
        <v>181</v>
      </c>
      <c r="F20" s="222">
        <v>101.518374703062</v>
      </c>
      <c r="G20" s="223">
        <v>99.3203973093391</v>
      </c>
      <c r="H20" s="224">
        <v>88.712414373143</v>
      </c>
      <c r="I20" s="223">
        <v>28.3794252799797</v>
      </c>
      <c r="J20" s="224">
        <v>2.54146100452112</v>
      </c>
      <c r="K20" s="223">
        <v>0.13428526138106</v>
      </c>
      <c r="L20" s="197"/>
    </row>
    <row r="21" spans="1:12" ht="19.5" customHeight="1">
      <c r="A21" s="217" t="s">
        <v>14</v>
      </c>
      <c r="B21" s="218"/>
      <c r="C21" s="542" t="s">
        <v>227</v>
      </c>
      <c r="D21" s="220">
        <v>11</v>
      </c>
      <c r="E21" s="221" t="s">
        <v>182</v>
      </c>
      <c r="F21" s="222">
        <v>26.1260878393374</v>
      </c>
      <c r="G21" s="223">
        <v>98.9164631389368</v>
      </c>
      <c r="H21" s="224">
        <v>82.7345425441312</v>
      </c>
      <c r="I21" s="223">
        <v>28.6224618539875</v>
      </c>
      <c r="J21" s="224" t="s">
        <v>176</v>
      </c>
      <c r="K21" s="223" t="s">
        <v>176</v>
      </c>
      <c r="L21" s="197"/>
    </row>
    <row r="22" spans="1:12" ht="15" customHeight="1">
      <c r="A22" s="217" t="s">
        <v>15</v>
      </c>
      <c r="B22" s="218"/>
      <c r="C22" s="219">
        <v>18</v>
      </c>
      <c r="D22" s="220">
        <v>14</v>
      </c>
      <c r="E22" s="221" t="s">
        <v>181</v>
      </c>
      <c r="F22" s="222">
        <v>82.2479135312628</v>
      </c>
      <c r="G22" s="223">
        <v>99.5975651030618</v>
      </c>
      <c r="H22" s="224">
        <v>89.326449947568</v>
      </c>
      <c r="I22" s="223">
        <v>25.0347724875681</v>
      </c>
      <c r="J22" s="224">
        <v>5.29939027534699</v>
      </c>
      <c r="K22" s="223">
        <v>0.600385116786007</v>
      </c>
      <c r="L22" s="197"/>
    </row>
    <row r="23" spans="1:12" ht="15" customHeight="1">
      <c r="A23" s="217" t="s">
        <v>16</v>
      </c>
      <c r="B23" s="218"/>
      <c r="C23" s="219">
        <v>16</v>
      </c>
      <c r="D23" s="220">
        <v>14</v>
      </c>
      <c r="E23" s="221" t="s">
        <v>179</v>
      </c>
      <c r="F23" s="222">
        <v>95.5040556199305</v>
      </c>
      <c r="G23" s="223">
        <v>98.4935159650842</v>
      </c>
      <c r="H23" s="224">
        <v>84.2945199696023</v>
      </c>
      <c r="I23" s="223">
        <v>35.0016923337282</v>
      </c>
      <c r="J23" s="224">
        <v>12.7720491198246</v>
      </c>
      <c r="K23" s="223">
        <v>3.86791113369551</v>
      </c>
      <c r="L23" s="197"/>
    </row>
    <row r="24" spans="1:12" ht="15" customHeight="1">
      <c r="A24" s="217" t="s">
        <v>17</v>
      </c>
      <c r="B24" s="218"/>
      <c r="C24" s="219">
        <v>16</v>
      </c>
      <c r="D24" s="220">
        <v>14</v>
      </c>
      <c r="E24" s="221" t="s">
        <v>183</v>
      </c>
      <c r="F24" s="222">
        <v>34.094466070067</v>
      </c>
      <c r="G24" s="223">
        <v>101.548418627142</v>
      </c>
      <c r="H24" s="224">
        <v>89.7084572706369</v>
      </c>
      <c r="I24" s="223">
        <v>18.0990843370928</v>
      </c>
      <c r="J24" s="224">
        <v>4.45859510798559</v>
      </c>
      <c r="K24" s="223">
        <v>0.181679260666184</v>
      </c>
      <c r="L24" s="197"/>
    </row>
    <row r="25" spans="1:12" ht="15" customHeight="1">
      <c r="A25" s="217" t="s">
        <v>18</v>
      </c>
      <c r="B25" s="218">
        <v>1</v>
      </c>
      <c r="C25" s="219">
        <v>16</v>
      </c>
      <c r="D25" s="220">
        <v>14</v>
      </c>
      <c r="E25" s="221" t="s">
        <v>179</v>
      </c>
      <c r="F25" s="222">
        <v>102.030044336445</v>
      </c>
      <c r="G25" s="223">
        <v>100.286109085519</v>
      </c>
      <c r="H25" s="224">
        <v>82.1849491784563</v>
      </c>
      <c r="I25" s="223">
        <v>21.2683153968424</v>
      </c>
      <c r="J25" s="224">
        <v>3.33481434779808</v>
      </c>
      <c r="K25" s="223">
        <v>0.0948986815286322</v>
      </c>
      <c r="L25" s="197"/>
    </row>
    <row r="26" spans="1:12" ht="19.5" customHeight="1">
      <c r="A26" s="217" t="s">
        <v>19</v>
      </c>
      <c r="B26" s="218"/>
      <c r="C26" s="219">
        <v>15</v>
      </c>
      <c r="D26" s="220">
        <v>14</v>
      </c>
      <c r="E26" s="221" t="s">
        <v>181</v>
      </c>
      <c r="F26" s="222">
        <v>86.0166051485277</v>
      </c>
      <c r="G26" s="223">
        <v>100.736802096745</v>
      </c>
      <c r="H26" s="224" t="s">
        <v>176</v>
      </c>
      <c r="I26" s="223" t="s">
        <v>176</v>
      </c>
      <c r="J26" s="224" t="s">
        <v>176</v>
      </c>
      <c r="K26" s="223" t="s">
        <v>176</v>
      </c>
      <c r="L26" s="197"/>
    </row>
    <row r="27" spans="1:12" ht="15" customHeight="1">
      <c r="A27" s="217" t="s">
        <v>20</v>
      </c>
      <c r="B27" s="218"/>
      <c r="C27" s="219">
        <v>14</v>
      </c>
      <c r="D27" s="220">
        <v>11</v>
      </c>
      <c r="E27" s="221" t="s">
        <v>182</v>
      </c>
      <c r="F27" s="222">
        <v>30.7549711874036</v>
      </c>
      <c r="G27" s="223">
        <v>95.1203426131101</v>
      </c>
      <c r="H27" s="224">
        <v>88.5104719375999</v>
      </c>
      <c r="I27" s="223">
        <v>28.212405129037</v>
      </c>
      <c r="J27" s="224">
        <v>2.05608805783308</v>
      </c>
      <c r="K27" s="223">
        <v>0.51083834655569</v>
      </c>
      <c r="L27" s="197"/>
    </row>
    <row r="28" spans="1:12" ht="15" customHeight="1">
      <c r="A28" s="217" t="s">
        <v>21</v>
      </c>
      <c r="B28" s="218">
        <v>3</v>
      </c>
      <c r="C28" s="219">
        <v>15</v>
      </c>
      <c r="D28" s="220">
        <v>12</v>
      </c>
      <c r="E28" s="221" t="s">
        <v>184</v>
      </c>
      <c r="F28" s="222">
        <v>83.1547514491481</v>
      </c>
      <c r="G28" s="223">
        <v>95.778041801235</v>
      </c>
      <c r="H28" s="224">
        <v>75.2585243152599</v>
      </c>
      <c r="I28" s="223">
        <v>9.64124100660872</v>
      </c>
      <c r="J28" s="224">
        <v>0.773175332784228</v>
      </c>
      <c r="K28" s="223">
        <v>0.101885090959541</v>
      </c>
      <c r="L28" s="197"/>
    </row>
    <row r="29" spans="1:12" ht="15" customHeight="1">
      <c r="A29" s="217" t="s">
        <v>22</v>
      </c>
      <c r="B29" s="218"/>
      <c r="C29" s="219">
        <v>15</v>
      </c>
      <c r="D29" s="220">
        <v>11</v>
      </c>
      <c r="E29" s="221" t="s">
        <v>185</v>
      </c>
      <c r="F29" s="222">
        <v>64.223901979115</v>
      </c>
      <c r="G29" s="223">
        <v>103.376044801551</v>
      </c>
      <c r="H29" s="224">
        <v>51.6392615342896</v>
      </c>
      <c r="I29" s="223">
        <v>11.4424296838453</v>
      </c>
      <c r="J29" s="224">
        <v>3.79058219798953</v>
      </c>
      <c r="K29" s="223">
        <v>0.639172103574369</v>
      </c>
      <c r="L29" s="197"/>
    </row>
    <row r="30" spans="1:12" ht="15" customHeight="1">
      <c r="A30" s="217" t="s">
        <v>23</v>
      </c>
      <c r="B30" s="218"/>
      <c r="C30" s="219">
        <v>18</v>
      </c>
      <c r="D30" s="220">
        <v>14</v>
      </c>
      <c r="E30" s="221" t="s">
        <v>181</v>
      </c>
      <c r="F30" s="222">
        <v>50.6153713087897</v>
      </c>
      <c r="G30" s="223">
        <v>99.5601000604021</v>
      </c>
      <c r="H30" s="224">
        <v>89.5567651710365</v>
      </c>
      <c r="I30" s="223">
        <v>28.8135386467046</v>
      </c>
      <c r="J30" s="224">
        <v>2.81122681717394</v>
      </c>
      <c r="K30" s="223">
        <v>0.719112132187233</v>
      </c>
      <c r="L30" s="197"/>
    </row>
    <row r="31" spans="1:12" ht="19.5" customHeight="1">
      <c r="A31" s="217" t="s">
        <v>24</v>
      </c>
      <c r="B31" s="218"/>
      <c r="C31" s="219">
        <v>16</v>
      </c>
      <c r="D31" s="220">
        <v>12</v>
      </c>
      <c r="E31" s="221" t="s">
        <v>184</v>
      </c>
      <c r="F31" s="222">
        <v>91.3015223852146</v>
      </c>
      <c r="G31" s="223">
        <v>100.171377861035</v>
      </c>
      <c r="H31" s="224">
        <v>74.2930575319872</v>
      </c>
      <c r="I31" s="223">
        <v>29.2917695841694</v>
      </c>
      <c r="J31" s="224">
        <v>11.9084628818117</v>
      </c>
      <c r="K31" s="223">
        <v>5.22935312381324</v>
      </c>
      <c r="L31" s="197"/>
    </row>
    <row r="32" spans="1:12" ht="15" customHeight="1">
      <c r="A32" s="217" t="s">
        <v>25</v>
      </c>
      <c r="B32" s="218"/>
      <c r="C32" s="219">
        <v>16</v>
      </c>
      <c r="D32" s="220">
        <v>15</v>
      </c>
      <c r="E32" s="221" t="s">
        <v>174</v>
      </c>
      <c r="F32" s="222">
        <v>93.8028265115525</v>
      </c>
      <c r="G32" s="223">
        <v>99.4634722731532</v>
      </c>
      <c r="H32" s="224">
        <v>86.8976772190005</v>
      </c>
      <c r="I32" s="223">
        <v>28.8182974628744</v>
      </c>
      <c r="J32" s="224">
        <v>6.53291165706783</v>
      </c>
      <c r="K32" s="223">
        <v>1.60863677547105</v>
      </c>
      <c r="L32" s="197"/>
    </row>
    <row r="33" spans="1:12" ht="15" customHeight="1">
      <c r="A33" s="217" t="s">
        <v>26</v>
      </c>
      <c r="B33" s="218"/>
      <c r="C33" s="219">
        <v>16</v>
      </c>
      <c r="D33" s="220">
        <v>13</v>
      </c>
      <c r="E33" s="221" t="s">
        <v>180</v>
      </c>
      <c r="F33" s="222">
        <v>44.0858010240988</v>
      </c>
      <c r="G33" s="223">
        <v>94.0037763955901</v>
      </c>
      <c r="H33" s="224">
        <v>92.7240167190985</v>
      </c>
      <c r="I33" s="223">
        <v>30.3518414251757</v>
      </c>
      <c r="J33" s="224">
        <v>4.6</v>
      </c>
      <c r="K33" s="223" t="s">
        <v>171</v>
      </c>
      <c r="L33" s="197"/>
    </row>
    <row r="34" spans="1:12" ht="15" customHeight="1">
      <c r="A34" s="217" t="s">
        <v>27</v>
      </c>
      <c r="B34" s="218"/>
      <c r="C34" s="219">
        <v>14</v>
      </c>
      <c r="D34" s="220">
        <v>12</v>
      </c>
      <c r="E34" s="221" t="s">
        <v>173</v>
      </c>
      <c r="F34" s="222">
        <v>72.2671825753654</v>
      </c>
      <c r="G34" s="223">
        <v>104.083747775198</v>
      </c>
      <c r="H34" s="224">
        <v>81.0650775861033</v>
      </c>
      <c r="I34" s="223">
        <v>23.1021821233739</v>
      </c>
      <c r="J34" s="224">
        <v>8.78064510664455</v>
      </c>
      <c r="K34" s="223">
        <v>2.46060325994053</v>
      </c>
      <c r="L34" s="197"/>
    </row>
    <row r="35" spans="1:12" ht="15" customHeight="1">
      <c r="A35" s="217" t="s">
        <v>59</v>
      </c>
      <c r="B35" s="218"/>
      <c r="C35" s="219">
        <v>16</v>
      </c>
      <c r="D35" s="220">
        <v>12</v>
      </c>
      <c r="E35" s="221" t="s">
        <v>186</v>
      </c>
      <c r="F35" s="222">
        <v>75.3886381204134</v>
      </c>
      <c r="G35" s="223">
        <v>96.6101230815569</v>
      </c>
      <c r="H35" s="224">
        <v>84.8361273959609</v>
      </c>
      <c r="I35" s="223">
        <v>19.1548382368292</v>
      </c>
      <c r="J35" s="224">
        <v>4.42738126405411</v>
      </c>
      <c r="K35" s="223">
        <v>0.734200505570609</v>
      </c>
      <c r="L35" s="197"/>
    </row>
    <row r="36" spans="1:12" ht="15" customHeight="1">
      <c r="A36" s="217" t="s">
        <v>28</v>
      </c>
      <c r="B36" s="218">
        <v>1</v>
      </c>
      <c r="C36" s="219">
        <v>16</v>
      </c>
      <c r="D36" s="220">
        <v>14</v>
      </c>
      <c r="E36" s="221" t="s">
        <v>179</v>
      </c>
      <c r="F36" s="222">
        <v>128.82173496116</v>
      </c>
      <c r="G36" s="223">
        <v>100.367978274803</v>
      </c>
      <c r="H36" s="224">
        <v>80.779983538115</v>
      </c>
      <c r="I36" s="223">
        <v>21.3085843680325</v>
      </c>
      <c r="J36" s="224">
        <v>4.02976588399142</v>
      </c>
      <c r="K36" s="223">
        <v>1.12645385868297</v>
      </c>
      <c r="L36" s="197"/>
    </row>
    <row r="37" spans="1:12" ht="19.5" customHeight="1">
      <c r="A37" s="217" t="s">
        <v>29</v>
      </c>
      <c r="B37" s="218"/>
      <c r="C37" s="219">
        <v>16</v>
      </c>
      <c r="D37" s="220">
        <v>15</v>
      </c>
      <c r="E37" s="221" t="s">
        <v>187</v>
      </c>
      <c r="F37" s="222">
        <v>90.1998341584999</v>
      </c>
      <c r="G37" s="223">
        <v>99.2607452168327</v>
      </c>
      <c r="H37" s="224">
        <v>86.1183713771273</v>
      </c>
      <c r="I37" s="223">
        <v>33.2214906936192</v>
      </c>
      <c r="J37" s="224">
        <v>12.5375708989304</v>
      </c>
      <c r="K37" s="223">
        <v>2.76952618043975</v>
      </c>
      <c r="L37" s="197"/>
    </row>
    <row r="38" spans="1:12" ht="15" customHeight="1">
      <c r="A38" s="217" t="s">
        <v>30</v>
      </c>
      <c r="B38" s="218"/>
      <c r="C38" s="219">
        <v>15</v>
      </c>
      <c r="D38" s="220">
        <v>12</v>
      </c>
      <c r="E38" s="221" t="s">
        <v>173</v>
      </c>
      <c r="F38" s="222">
        <v>27.2185183931774</v>
      </c>
      <c r="G38" s="223">
        <v>100.18846896825</v>
      </c>
      <c r="H38" s="224">
        <v>84.8003061891114</v>
      </c>
      <c r="I38" s="223">
        <v>22.6856457198296</v>
      </c>
      <c r="J38" s="224">
        <v>3.86835497374866</v>
      </c>
      <c r="K38" s="223">
        <v>0.436785760035491</v>
      </c>
      <c r="L38" s="197"/>
    </row>
    <row r="39" spans="1:12" ht="15" customHeight="1">
      <c r="A39" s="217" t="s">
        <v>31</v>
      </c>
      <c r="B39" s="218"/>
      <c r="C39" s="219">
        <v>14</v>
      </c>
      <c r="D39" s="220">
        <v>7</v>
      </c>
      <c r="E39" s="221" t="s">
        <v>188</v>
      </c>
      <c r="F39" s="222">
        <v>7.86203165410565</v>
      </c>
      <c r="G39" s="223">
        <v>91.9201842147005</v>
      </c>
      <c r="H39" s="224">
        <v>45.8991131119302</v>
      </c>
      <c r="I39" s="223">
        <v>12.8901740177452</v>
      </c>
      <c r="J39" s="224">
        <v>1.77562496637775</v>
      </c>
      <c r="K39" s="223">
        <v>0.213378303752006</v>
      </c>
      <c r="L39" s="197"/>
    </row>
    <row r="40" spans="1:12" ht="15" customHeight="1">
      <c r="A40" s="217" t="s">
        <v>32</v>
      </c>
      <c r="B40" s="218"/>
      <c r="C40" s="219">
        <v>16</v>
      </c>
      <c r="D40" s="220">
        <v>13</v>
      </c>
      <c r="E40" s="221" t="s">
        <v>189</v>
      </c>
      <c r="F40" s="222">
        <v>94.500944755565</v>
      </c>
      <c r="G40" s="223">
        <v>101.463753688445</v>
      </c>
      <c r="H40" s="224">
        <v>72.6263003034157</v>
      </c>
      <c r="I40" s="223">
        <v>16.9529768282121</v>
      </c>
      <c r="J40" s="224">
        <v>5.57051899840822</v>
      </c>
      <c r="K40" s="223">
        <v>1.63297856665886</v>
      </c>
      <c r="L40" s="197"/>
    </row>
    <row r="41" spans="1:12" s="1" customFormat="1" ht="11.25">
      <c r="A41" s="217" t="s">
        <v>33</v>
      </c>
      <c r="B41" s="218"/>
      <c r="C41" s="219">
        <v>17</v>
      </c>
      <c r="D41" s="220">
        <v>11</v>
      </c>
      <c r="E41" s="221" t="s">
        <v>182</v>
      </c>
      <c r="F41" s="222">
        <v>46.8825101265425</v>
      </c>
      <c r="G41" s="223">
        <v>98.5816012657853</v>
      </c>
      <c r="H41" s="224">
        <v>80.8491127861486</v>
      </c>
      <c r="I41" s="223">
        <v>23.1886883955371</v>
      </c>
      <c r="J41" s="224">
        <v>5.53987211512466</v>
      </c>
      <c r="K41" s="223">
        <v>1.34112345019617</v>
      </c>
      <c r="L41" s="225"/>
    </row>
    <row r="42" spans="1:12" s="1" customFormat="1" ht="15" customHeight="1">
      <c r="A42" s="226"/>
      <c r="B42" s="227"/>
      <c r="C42" s="228"/>
      <c r="D42" s="229"/>
      <c r="E42" s="230"/>
      <c r="F42" s="231"/>
      <c r="G42" s="232"/>
      <c r="H42" s="231"/>
      <c r="I42" s="232"/>
      <c r="J42" s="231"/>
      <c r="K42" s="232"/>
      <c r="L42" s="225"/>
    </row>
    <row r="43" spans="1:12" s="1" customFormat="1" ht="15" customHeight="1">
      <c r="A43" s="233" t="s">
        <v>79</v>
      </c>
      <c r="B43" s="227"/>
      <c r="C43" s="228">
        <v>15.931034482758621</v>
      </c>
      <c r="D43" s="229">
        <v>12.733333333333333</v>
      </c>
      <c r="E43" s="230"/>
      <c r="F43" s="231">
        <v>71.47726952718982</v>
      </c>
      <c r="G43" s="232">
        <v>98.80854432561037</v>
      </c>
      <c r="H43" s="231">
        <v>81.54819387287402</v>
      </c>
      <c r="I43" s="232">
        <v>24.910198156379572</v>
      </c>
      <c r="J43" s="231">
        <v>5.910038290276174</v>
      </c>
      <c r="K43" s="232">
        <v>1.5548981176572925</v>
      </c>
      <c r="L43" s="225"/>
    </row>
    <row r="44" spans="1:12" s="1" customFormat="1" ht="11.25">
      <c r="A44" s="234" t="s">
        <v>82</v>
      </c>
      <c r="B44" s="235"/>
      <c r="C44" s="228">
        <v>16.166666666666668</v>
      </c>
      <c r="D44" s="229">
        <v>13.31578947368421</v>
      </c>
      <c r="E44" s="230"/>
      <c r="F44" s="231">
        <v>79.80709399315981</v>
      </c>
      <c r="G44" s="232">
        <v>98.98760333294766</v>
      </c>
      <c r="H44" s="231">
        <v>84.90124788007121</v>
      </c>
      <c r="I44" s="232">
        <v>25.052968084451397</v>
      </c>
      <c r="J44" s="231">
        <v>5.602690379837902</v>
      </c>
      <c r="K44" s="232">
        <v>1.2751057438804623</v>
      </c>
      <c r="L44" s="225"/>
    </row>
    <row r="45" spans="1:12" s="1" customFormat="1" ht="11.25">
      <c r="A45" s="234"/>
      <c r="B45" s="235"/>
      <c r="C45" s="219"/>
      <c r="D45" s="220"/>
      <c r="E45" s="221"/>
      <c r="F45" s="224"/>
      <c r="G45" s="223"/>
      <c r="H45" s="224"/>
      <c r="I45" s="223"/>
      <c r="J45" s="224"/>
      <c r="K45" s="223"/>
      <c r="L45" s="225"/>
    </row>
    <row r="46" spans="1:12" ht="15" customHeight="1">
      <c r="A46" s="234" t="s">
        <v>94</v>
      </c>
      <c r="B46" s="218"/>
      <c r="C46" s="219"/>
      <c r="D46" s="220"/>
      <c r="E46" s="221"/>
      <c r="F46" s="222"/>
      <c r="G46" s="223"/>
      <c r="H46" s="224"/>
      <c r="I46" s="223"/>
      <c r="J46" s="224"/>
      <c r="K46" s="223"/>
      <c r="L46" s="197"/>
    </row>
    <row r="47" spans="1:12" ht="15" customHeight="1">
      <c r="A47" s="236" t="s">
        <v>34</v>
      </c>
      <c r="B47" s="218"/>
      <c r="C47" s="219">
        <v>17</v>
      </c>
      <c r="D47" s="220">
        <v>9</v>
      </c>
      <c r="E47" s="221" t="s">
        <v>190</v>
      </c>
      <c r="F47" s="222">
        <v>49.7072656610695</v>
      </c>
      <c r="G47" s="223">
        <v>95.572471310238</v>
      </c>
      <c r="H47" s="224">
        <v>76.4414265718014</v>
      </c>
      <c r="I47" s="223">
        <v>21.0603606861048</v>
      </c>
      <c r="J47" s="224">
        <v>8.64108347999343</v>
      </c>
      <c r="K47" s="223">
        <v>2.57672788425069</v>
      </c>
      <c r="L47" s="197"/>
    </row>
    <row r="48" spans="1:12" ht="15" customHeight="1">
      <c r="A48" s="236" t="s">
        <v>232</v>
      </c>
      <c r="B48" s="218"/>
      <c r="C48" s="219" t="s">
        <v>176</v>
      </c>
      <c r="D48" s="220" t="s">
        <v>176</v>
      </c>
      <c r="E48" s="221" t="s">
        <v>176</v>
      </c>
      <c r="F48" s="224" t="s">
        <v>176</v>
      </c>
      <c r="G48" s="223" t="s">
        <v>176</v>
      </c>
      <c r="H48" s="224" t="s">
        <v>176</v>
      </c>
      <c r="I48" s="223" t="s">
        <v>176</v>
      </c>
      <c r="J48" s="224" t="s">
        <v>176</v>
      </c>
      <c r="K48" s="223" t="s">
        <v>176</v>
      </c>
      <c r="L48" s="197"/>
    </row>
    <row r="49" spans="1:12" ht="15" customHeight="1">
      <c r="A49" s="236" t="s">
        <v>80</v>
      </c>
      <c r="B49" s="218"/>
      <c r="C49" s="219">
        <v>15</v>
      </c>
      <c r="D49" s="220">
        <v>14</v>
      </c>
      <c r="E49" s="221" t="s">
        <v>181</v>
      </c>
      <c r="F49" s="222">
        <v>89.2189800309539</v>
      </c>
      <c r="G49" s="223">
        <v>100.447113624502</v>
      </c>
      <c r="H49" s="224">
        <v>84.4991063584866</v>
      </c>
      <c r="I49" s="223">
        <v>25.8467550923733</v>
      </c>
      <c r="J49" s="224">
        <v>6.7381955652805</v>
      </c>
      <c r="K49" s="223">
        <v>0.832935644553138</v>
      </c>
      <c r="L49" s="197"/>
    </row>
    <row r="50" spans="1:12" ht="15" customHeight="1">
      <c r="A50" s="236" t="s">
        <v>234</v>
      </c>
      <c r="B50" s="218"/>
      <c r="C50" s="219" t="s">
        <v>176</v>
      </c>
      <c r="D50" s="220" t="s">
        <v>176</v>
      </c>
      <c r="E50" s="221" t="s">
        <v>176</v>
      </c>
      <c r="F50" s="224" t="s">
        <v>176</v>
      </c>
      <c r="G50" s="223" t="s">
        <v>176</v>
      </c>
      <c r="H50" s="224" t="s">
        <v>176</v>
      </c>
      <c r="I50" s="223" t="s">
        <v>176</v>
      </c>
      <c r="J50" s="224" t="s">
        <v>176</v>
      </c>
      <c r="K50" s="223" t="s">
        <v>176</v>
      </c>
      <c r="L50" s="197"/>
    </row>
    <row r="51" spans="1:12" ht="15" customHeight="1">
      <c r="A51" s="236" t="s">
        <v>233</v>
      </c>
      <c r="B51" s="218"/>
      <c r="C51" s="219">
        <v>15</v>
      </c>
      <c r="D51" s="220">
        <v>7</v>
      </c>
      <c r="E51" s="221" t="s">
        <v>244</v>
      </c>
      <c r="F51" s="222">
        <v>12.678125624126224</v>
      </c>
      <c r="G51" s="223">
        <v>95.1243148469683</v>
      </c>
      <c r="H51" s="224">
        <v>57.18221507567755</v>
      </c>
      <c r="I51" s="223">
        <v>8.195188203337214</v>
      </c>
      <c r="J51" s="224" t="s">
        <v>196</v>
      </c>
      <c r="K51" s="223" t="s">
        <v>196</v>
      </c>
      <c r="L51" s="197"/>
    </row>
    <row r="52" spans="1:12" ht="15" customHeight="1">
      <c r="A52" s="236" t="s">
        <v>53</v>
      </c>
      <c r="B52" s="237"/>
      <c r="C52" s="219">
        <v>17</v>
      </c>
      <c r="D52" s="220">
        <v>12</v>
      </c>
      <c r="E52" s="221" t="s">
        <v>173</v>
      </c>
      <c r="F52" s="222">
        <v>82.9507222417674</v>
      </c>
      <c r="G52" s="223">
        <v>95.676394103118</v>
      </c>
      <c r="H52" s="224">
        <v>64.2175619809994</v>
      </c>
      <c r="I52" s="223">
        <v>20.8357149438119</v>
      </c>
      <c r="J52" s="224">
        <v>5.25600925234091</v>
      </c>
      <c r="K52" s="223">
        <v>0.898273754280927</v>
      </c>
      <c r="L52" s="197"/>
    </row>
    <row r="53" spans="1:12" ht="15" customHeight="1">
      <c r="A53" s="236" t="s">
        <v>36</v>
      </c>
      <c r="B53" s="237"/>
      <c r="C53" s="219">
        <v>17</v>
      </c>
      <c r="D53" s="220" t="s">
        <v>176</v>
      </c>
      <c r="E53" s="238" t="s">
        <v>176</v>
      </c>
      <c r="F53" s="224" t="s">
        <v>176</v>
      </c>
      <c r="G53" s="223">
        <v>93.8111200455469</v>
      </c>
      <c r="H53" s="224">
        <v>77.494162506149</v>
      </c>
      <c r="I53" s="223">
        <v>19.6432491416325</v>
      </c>
      <c r="J53" s="224" t="s">
        <v>176</v>
      </c>
      <c r="K53" s="223" t="s">
        <v>176</v>
      </c>
      <c r="L53" s="197"/>
    </row>
    <row r="54" spans="1:12" ht="15" customHeight="1">
      <c r="A54" s="239" t="s">
        <v>81</v>
      </c>
      <c r="B54" s="240"/>
      <c r="C54" s="241">
        <v>14</v>
      </c>
      <c r="D54" s="242">
        <v>12</v>
      </c>
      <c r="E54" s="243" t="s">
        <v>186</v>
      </c>
      <c r="F54" s="244">
        <v>78.6616267674647</v>
      </c>
      <c r="G54" s="245">
        <v>96.7501541470882</v>
      </c>
      <c r="H54" s="246">
        <v>90.685962171268</v>
      </c>
      <c r="I54" s="245">
        <v>33.0142979381159</v>
      </c>
      <c r="J54" s="246">
        <v>5.39289982706933</v>
      </c>
      <c r="K54" s="245">
        <v>0.662826200994191</v>
      </c>
      <c r="L54" s="197"/>
    </row>
    <row r="55" spans="1:12" s="4" customFormat="1" ht="15" customHeight="1">
      <c r="A55" s="247"/>
      <c r="B55" s="247"/>
      <c r="C55" s="248"/>
      <c r="D55" s="248"/>
      <c r="E55" s="224"/>
      <c r="F55" s="222"/>
      <c r="G55" s="224"/>
      <c r="H55" s="224"/>
      <c r="I55" s="224"/>
      <c r="J55" s="224"/>
      <c r="K55" s="224"/>
      <c r="L55" s="249"/>
    </row>
    <row r="56" spans="1:12" ht="158.25" customHeight="1">
      <c r="A56" s="650" t="s">
        <v>241</v>
      </c>
      <c r="B56" s="650">
        <v>0</v>
      </c>
      <c r="C56" s="651">
        <v>0</v>
      </c>
      <c r="D56" s="651">
        <v>0</v>
      </c>
      <c r="E56" s="651">
        <v>0</v>
      </c>
      <c r="F56" s="651">
        <v>0</v>
      </c>
      <c r="G56" s="651">
        <v>0</v>
      </c>
      <c r="H56" s="651">
        <v>0</v>
      </c>
      <c r="I56" s="651">
        <v>0</v>
      </c>
      <c r="J56" s="651">
        <v>0</v>
      </c>
      <c r="K56" s="651">
        <v>0</v>
      </c>
      <c r="L56" s="197"/>
    </row>
    <row r="57" spans="1:11" ht="15" customHeight="1">
      <c r="A57" s="64"/>
      <c r="B57" s="64"/>
      <c r="C57" s="65"/>
      <c r="D57" s="65"/>
      <c r="E57" s="65"/>
      <c r="F57" s="66"/>
      <c r="G57" s="66"/>
      <c r="H57" s="66"/>
      <c r="I57" s="66"/>
      <c r="J57" s="66"/>
      <c r="K57" s="66"/>
    </row>
    <row r="58" spans="1:11" ht="15" customHeight="1">
      <c r="A58" s="64"/>
      <c r="B58" s="64"/>
      <c r="C58" s="65"/>
      <c r="D58" s="65"/>
      <c r="E58" s="66"/>
      <c r="F58" s="67"/>
      <c r="G58" s="66"/>
      <c r="H58" s="66"/>
      <c r="I58" s="66"/>
      <c r="J58" s="66"/>
      <c r="K58" s="66"/>
    </row>
    <row r="59" spans="1:11" ht="15" customHeight="1">
      <c r="A59" s="64"/>
      <c r="B59" s="64"/>
      <c r="C59" s="65"/>
      <c r="D59" s="65"/>
      <c r="E59" s="66"/>
      <c r="F59" s="67"/>
      <c r="G59" s="66"/>
      <c r="H59" s="66"/>
      <c r="I59" s="66"/>
      <c r="J59" s="66"/>
      <c r="K59" s="66"/>
    </row>
    <row r="60" spans="1:11" ht="12.75" customHeight="1">
      <c r="A60" s="29"/>
      <c r="B60" s="29"/>
      <c r="C60" s="26"/>
      <c r="D60" s="26"/>
      <c r="E60" s="27"/>
      <c r="F60" s="28"/>
      <c r="G60" s="27"/>
      <c r="H60" s="27"/>
      <c r="I60" s="27"/>
      <c r="J60" s="27"/>
      <c r="K60" s="27"/>
    </row>
    <row r="61" spans="1:11" ht="12.75" customHeight="1">
      <c r="A61" s="29"/>
      <c r="B61" s="29"/>
      <c r="C61" s="26"/>
      <c r="D61" s="26"/>
      <c r="E61" s="27"/>
      <c r="F61" s="27"/>
      <c r="G61" s="27"/>
      <c r="H61" s="27"/>
      <c r="I61" s="27"/>
      <c r="J61" s="27"/>
      <c r="K61" s="27"/>
    </row>
    <row r="62" spans="1:11" ht="12.75" customHeight="1">
      <c r="A62" s="29"/>
      <c r="B62" s="29"/>
      <c r="C62" s="26"/>
      <c r="D62" s="26"/>
      <c r="E62" s="27"/>
      <c r="F62" s="28"/>
      <c r="G62" s="27"/>
      <c r="H62" s="27"/>
      <c r="I62" s="27"/>
      <c r="J62" s="27"/>
      <c r="K62" s="27"/>
    </row>
    <row r="63" spans="1:11" ht="12.75" customHeight="1">
      <c r="A63" s="29"/>
      <c r="B63" s="29"/>
      <c r="C63" s="26"/>
      <c r="D63" s="26"/>
      <c r="E63" s="27"/>
      <c r="F63" s="28"/>
      <c r="G63" s="27"/>
      <c r="H63" s="27"/>
      <c r="I63" s="27"/>
      <c r="J63" s="27"/>
      <c r="K63" s="27"/>
    </row>
    <row r="64" spans="1:11" ht="12.75" customHeight="1">
      <c r="A64" s="29"/>
      <c r="B64" s="29"/>
      <c r="C64" s="26"/>
      <c r="D64" s="26"/>
      <c r="E64" s="27"/>
      <c r="F64" s="28"/>
      <c r="G64" s="27"/>
      <c r="H64" s="27"/>
      <c r="I64" s="27"/>
      <c r="J64" s="27"/>
      <c r="K64" s="27"/>
    </row>
    <row r="65" spans="1:11" ht="12.75" customHeight="1">
      <c r="A65" s="29"/>
      <c r="B65" s="29"/>
      <c r="C65" s="26"/>
      <c r="D65" s="26"/>
      <c r="E65" s="27"/>
      <c r="F65" s="27"/>
      <c r="G65" s="27"/>
      <c r="H65" s="27"/>
      <c r="I65" s="27"/>
      <c r="J65" s="27"/>
      <c r="K65" s="27"/>
    </row>
    <row r="66" spans="1:11" ht="12.75" customHeight="1">
      <c r="A66" s="29"/>
      <c r="B66" s="29"/>
      <c r="C66" s="26"/>
      <c r="D66" s="26"/>
      <c r="E66" s="27"/>
      <c r="F66" s="27"/>
      <c r="G66" s="27"/>
      <c r="H66" s="27"/>
      <c r="I66" s="27"/>
      <c r="J66" s="27"/>
      <c r="K66" s="27"/>
    </row>
    <row r="67" spans="1:11" ht="12.75" customHeight="1">
      <c r="A67" s="18"/>
      <c r="B67" s="18"/>
      <c r="C67" s="21"/>
      <c r="D67" s="21"/>
      <c r="E67" s="22"/>
      <c r="F67" s="23"/>
      <c r="G67" s="22"/>
      <c r="H67" s="22"/>
      <c r="I67" s="22"/>
      <c r="J67" s="22"/>
      <c r="K67" s="22"/>
    </row>
    <row r="68" spans="1:11" ht="12.75" customHeight="1">
      <c r="A68" s="649"/>
      <c r="B68" s="649"/>
      <c r="C68" s="649"/>
      <c r="D68" s="649"/>
      <c r="E68" s="649"/>
      <c r="F68" s="649"/>
      <c r="G68" s="649"/>
      <c r="H68" s="649"/>
      <c r="I68" s="649"/>
      <c r="J68" s="649"/>
      <c r="K68" s="649"/>
    </row>
    <row r="69" spans="3:11" ht="12.75" customHeight="1">
      <c r="C69" s="5"/>
      <c r="D69" s="5"/>
      <c r="E69" s="5"/>
      <c r="F69" s="5"/>
      <c r="G69" s="5"/>
      <c r="H69" s="6"/>
      <c r="I69" s="6"/>
      <c r="J69" s="6"/>
      <c r="K69" s="6"/>
    </row>
    <row r="70" spans="3:11" ht="12.75" customHeight="1">
      <c r="C70" s="5"/>
      <c r="D70" s="5"/>
      <c r="E70" s="5"/>
      <c r="F70" s="5"/>
      <c r="G70" s="5"/>
      <c r="H70" s="6"/>
      <c r="I70" s="6"/>
      <c r="J70" s="6"/>
      <c r="K70" s="6"/>
    </row>
    <row r="71" spans="3:11" ht="10.5">
      <c r="C71" s="5"/>
      <c r="D71" s="5"/>
      <c r="E71" s="5"/>
      <c r="F71" s="5"/>
      <c r="G71" s="5"/>
      <c r="H71" s="6"/>
      <c r="I71" s="6"/>
      <c r="J71" s="6"/>
      <c r="K71" s="6"/>
    </row>
    <row r="72" spans="3:11" ht="10.5">
      <c r="C72" s="5"/>
      <c r="D72" s="5"/>
      <c r="E72" s="5"/>
      <c r="F72" s="5"/>
      <c r="G72" s="5"/>
      <c r="H72" s="6"/>
      <c r="I72" s="6"/>
      <c r="J72" s="6"/>
      <c r="K72" s="6"/>
    </row>
    <row r="73" spans="3:11" ht="10.5">
      <c r="C73" s="5"/>
      <c r="D73" s="5"/>
      <c r="E73" s="5"/>
      <c r="F73" s="5"/>
      <c r="G73" s="5"/>
      <c r="H73" s="6"/>
      <c r="I73" s="6"/>
      <c r="J73" s="6"/>
      <c r="K73" s="6"/>
    </row>
    <row r="74" spans="3:11" ht="10.5">
      <c r="C74" s="5"/>
      <c r="D74" s="5"/>
      <c r="E74" s="5"/>
      <c r="F74" s="5"/>
      <c r="G74" s="5"/>
      <c r="H74" s="6"/>
      <c r="I74" s="6"/>
      <c r="J74" s="6"/>
      <c r="K74" s="6"/>
    </row>
    <row r="75" spans="3:11" ht="10.5">
      <c r="C75" s="5"/>
      <c r="D75" s="5"/>
      <c r="E75" s="5"/>
      <c r="F75" s="5"/>
      <c r="G75" s="5"/>
      <c r="H75" s="6"/>
      <c r="I75" s="6"/>
      <c r="J75" s="6"/>
      <c r="K75" s="6"/>
    </row>
    <row r="76" spans="3:11" ht="10.5">
      <c r="C76" s="5"/>
      <c r="D76" s="5"/>
      <c r="E76" s="5"/>
      <c r="F76" s="5"/>
      <c r="G76" s="5"/>
      <c r="H76" s="6"/>
      <c r="I76" s="6"/>
      <c r="J76" s="6"/>
      <c r="K76" s="6"/>
    </row>
    <row r="77" spans="3:11" ht="10.5">
      <c r="C77" s="5"/>
      <c r="D77" s="5"/>
      <c r="E77" s="5"/>
      <c r="F77" s="5"/>
      <c r="G77" s="5"/>
      <c r="H77" s="6"/>
      <c r="I77" s="6"/>
      <c r="J77" s="6"/>
      <c r="K77" s="6"/>
    </row>
    <row r="78" spans="3:11" ht="10.5">
      <c r="C78" s="5"/>
      <c r="D78" s="5"/>
      <c r="E78" s="5"/>
      <c r="F78" s="5"/>
      <c r="G78" s="5"/>
      <c r="H78" s="6"/>
      <c r="I78" s="6"/>
      <c r="J78" s="6"/>
      <c r="K78" s="6"/>
    </row>
    <row r="79" spans="3:11" ht="10.5">
      <c r="C79" s="5"/>
      <c r="D79" s="5"/>
      <c r="E79" s="5"/>
      <c r="F79" s="5"/>
      <c r="G79" s="5"/>
      <c r="H79" s="6"/>
      <c r="I79" s="6"/>
      <c r="J79" s="6"/>
      <c r="K79" s="6"/>
    </row>
    <row r="80" spans="3:11" ht="10.5">
      <c r="C80" s="5"/>
      <c r="D80" s="5"/>
      <c r="E80" s="5"/>
      <c r="F80" s="5"/>
      <c r="G80" s="5"/>
      <c r="H80" s="6"/>
      <c r="I80" s="6"/>
      <c r="J80" s="6"/>
      <c r="K80" s="6"/>
    </row>
    <row r="81" spans="3:11" ht="10.5">
      <c r="C81" s="5"/>
      <c r="D81" s="5"/>
      <c r="E81" s="5"/>
      <c r="F81" s="5"/>
      <c r="G81" s="5"/>
      <c r="H81" s="6"/>
      <c r="I81" s="6"/>
      <c r="J81" s="6"/>
      <c r="K81" s="6"/>
    </row>
    <row r="82" spans="3:11" ht="10.5">
      <c r="C82" s="5"/>
      <c r="D82" s="5"/>
      <c r="E82" s="5"/>
      <c r="F82" s="5"/>
      <c r="G82" s="5"/>
      <c r="H82" s="6"/>
      <c r="I82" s="6"/>
      <c r="J82" s="6"/>
      <c r="K82" s="6"/>
    </row>
    <row r="83" spans="3:11" ht="10.5">
      <c r="C83" s="5"/>
      <c r="D83" s="5"/>
      <c r="E83" s="5"/>
      <c r="F83" s="5"/>
      <c r="G83" s="5"/>
      <c r="H83" s="6"/>
      <c r="I83" s="6"/>
      <c r="J83" s="6"/>
      <c r="K83" s="6"/>
    </row>
    <row r="84" spans="3:11" ht="10.5">
      <c r="C84" s="5"/>
      <c r="D84" s="5"/>
      <c r="E84" s="5"/>
      <c r="F84" s="5"/>
      <c r="G84" s="5"/>
      <c r="H84" s="6"/>
      <c r="I84" s="6"/>
      <c r="J84" s="6"/>
      <c r="K84" s="6"/>
    </row>
    <row r="85" spans="3:11" ht="10.5">
      <c r="C85" s="5"/>
      <c r="D85" s="5"/>
      <c r="E85" s="5"/>
      <c r="F85" s="5"/>
      <c r="G85" s="5"/>
      <c r="H85" s="6"/>
      <c r="I85" s="6"/>
      <c r="J85" s="6"/>
      <c r="K85" s="6"/>
    </row>
    <row r="86" spans="3:11" ht="10.5">
      <c r="C86" s="5"/>
      <c r="D86" s="5"/>
      <c r="E86" s="5"/>
      <c r="F86" s="5"/>
      <c r="G86" s="5"/>
      <c r="H86" s="6"/>
      <c r="I86" s="6"/>
      <c r="J86" s="6"/>
      <c r="K86" s="6"/>
    </row>
    <row r="87" spans="3:11" ht="10.5">
      <c r="C87" s="5"/>
      <c r="D87" s="5"/>
      <c r="E87" s="5"/>
      <c r="F87" s="5"/>
      <c r="G87" s="5"/>
      <c r="H87" s="6"/>
      <c r="I87" s="6"/>
      <c r="J87" s="6"/>
      <c r="K87" s="6"/>
    </row>
    <row r="88" spans="3:11" ht="10.5">
      <c r="C88" s="5"/>
      <c r="D88" s="5"/>
      <c r="E88" s="5"/>
      <c r="F88" s="5"/>
      <c r="G88" s="5"/>
      <c r="H88" s="6"/>
      <c r="I88" s="6"/>
      <c r="J88" s="6"/>
      <c r="K88" s="6"/>
    </row>
    <row r="89" spans="3:11" ht="10.5">
      <c r="C89" s="5"/>
      <c r="D89" s="5"/>
      <c r="E89" s="5"/>
      <c r="F89" s="5"/>
      <c r="G89" s="5"/>
      <c r="H89" s="6"/>
      <c r="I89" s="6"/>
      <c r="J89" s="6"/>
      <c r="K89" s="6"/>
    </row>
    <row r="90" spans="3:11" ht="10.5">
      <c r="C90" s="5"/>
      <c r="D90" s="5"/>
      <c r="E90" s="5"/>
      <c r="F90" s="5"/>
      <c r="G90" s="5"/>
      <c r="H90" s="6"/>
      <c r="I90" s="6"/>
      <c r="J90" s="6"/>
      <c r="K90" s="6"/>
    </row>
    <row r="91" spans="3:11" ht="10.5">
      <c r="C91" s="5"/>
      <c r="D91" s="5"/>
      <c r="E91" s="5"/>
      <c r="F91" s="5"/>
      <c r="G91" s="5"/>
      <c r="H91" s="6"/>
      <c r="I91" s="6"/>
      <c r="J91" s="6"/>
      <c r="K91" s="6"/>
    </row>
    <row r="92" spans="3:11" ht="10.5">
      <c r="C92" s="5"/>
      <c r="D92" s="5"/>
      <c r="E92" s="5"/>
      <c r="F92" s="5"/>
      <c r="G92" s="5"/>
      <c r="H92" s="6"/>
      <c r="I92" s="6"/>
      <c r="J92" s="6"/>
      <c r="K92" s="6"/>
    </row>
    <row r="93" spans="3:11" ht="10.5">
      <c r="C93" s="5"/>
      <c r="D93" s="5"/>
      <c r="E93" s="5"/>
      <c r="F93" s="5"/>
      <c r="G93" s="5"/>
      <c r="H93" s="6"/>
      <c r="I93" s="6"/>
      <c r="J93" s="6"/>
      <c r="K93" s="6"/>
    </row>
    <row r="94" spans="3:11" ht="10.5">
      <c r="C94" s="5"/>
      <c r="D94" s="5"/>
      <c r="E94" s="5"/>
      <c r="F94" s="5"/>
      <c r="G94" s="5"/>
      <c r="H94" s="6"/>
      <c r="I94" s="6"/>
      <c r="J94" s="6"/>
      <c r="K94" s="6"/>
    </row>
    <row r="95" spans="3:11" ht="10.5">
      <c r="C95" s="5"/>
      <c r="D95" s="5"/>
      <c r="E95" s="5"/>
      <c r="F95" s="5"/>
      <c r="G95" s="5"/>
      <c r="H95" s="6"/>
      <c r="I95" s="6"/>
      <c r="J95" s="6"/>
      <c r="K95" s="6"/>
    </row>
    <row r="96" spans="3:11" ht="10.5">
      <c r="C96" s="5"/>
      <c r="D96" s="5"/>
      <c r="E96" s="5"/>
      <c r="F96" s="5"/>
      <c r="G96" s="5"/>
      <c r="H96" s="6"/>
      <c r="I96" s="6"/>
      <c r="J96" s="6"/>
      <c r="K96" s="6"/>
    </row>
    <row r="97" spans="3:11" ht="10.5">
      <c r="C97" s="5"/>
      <c r="D97" s="5"/>
      <c r="E97" s="5"/>
      <c r="F97" s="5"/>
      <c r="G97" s="5"/>
      <c r="H97" s="6"/>
      <c r="I97" s="6"/>
      <c r="J97" s="6"/>
      <c r="K97" s="6"/>
    </row>
    <row r="98" spans="3:11" ht="10.5">
      <c r="C98" s="5"/>
      <c r="D98" s="5"/>
      <c r="E98" s="5"/>
      <c r="F98" s="5"/>
      <c r="G98" s="5"/>
      <c r="H98" s="6"/>
      <c r="I98" s="6"/>
      <c r="J98" s="6"/>
      <c r="K98" s="6"/>
    </row>
    <row r="99" spans="3:11" ht="10.5">
      <c r="C99" s="5"/>
      <c r="D99" s="5"/>
      <c r="E99" s="5"/>
      <c r="F99" s="5"/>
      <c r="G99" s="5"/>
      <c r="H99" s="6"/>
      <c r="I99" s="6"/>
      <c r="J99" s="6"/>
      <c r="K99" s="6"/>
    </row>
    <row r="100" spans="3:11" ht="10.5">
      <c r="C100" s="5"/>
      <c r="D100" s="5"/>
      <c r="E100" s="5"/>
      <c r="F100" s="5"/>
      <c r="G100" s="5"/>
      <c r="H100" s="6"/>
      <c r="I100" s="6"/>
      <c r="J100" s="6"/>
      <c r="K100" s="6"/>
    </row>
    <row r="101" spans="3:11" ht="10.5">
      <c r="C101" s="5"/>
      <c r="D101" s="5"/>
      <c r="E101" s="5"/>
      <c r="F101" s="5"/>
      <c r="G101" s="5"/>
      <c r="H101" s="6"/>
      <c r="I101" s="6"/>
      <c r="J101" s="6"/>
      <c r="K101" s="6"/>
    </row>
    <row r="102" spans="3:11" ht="10.5">
      <c r="C102" s="5"/>
      <c r="D102" s="5"/>
      <c r="E102" s="5"/>
      <c r="F102" s="5"/>
      <c r="G102" s="5"/>
      <c r="H102" s="6"/>
      <c r="I102" s="6"/>
      <c r="J102" s="6"/>
      <c r="K102" s="6"/>
    </row>
    <row r="103" spans="3:11" ht="10.5">
      <c r="C103" s="5"/>
      <c r="D103" s="5"/>
      <c r="E103" s="5"/>
      <c r="F103" s="5"/>
      <c r="G103" s="5"/>
      <c r="H103" s="6"/>
      <c r="I103" s="6"/>
      <c r="J103" s="6"/>
      <c r="K103" s="6"/>
    </row>
    <row r="104" spans="3:11" ht="10.5">
      <c r="C104" s="5"/>
      <c r="D104" s="5"/>
      <c r="E104" s="5"/>
      <c r="F104" s="5"/>
      <c r="G104" s="5"/>
      <c r="H104" s="6"/>
      <c r="I104" s="6"/>
      <c r="J104" s="6"/>
      <c r="K104" s="6"/>
    </row>
    <row r="105" spans="3:11" ht="10.5">
      <c r="C105" s="5"/>
      <c r="D105" s="5"/>
      <c r="E105" s="5"/>
      <c r="F105" s="5"/>
      <c r="G105" s="5"/>
      <c r="H105" s="6"/>
      <c r="I105" s="6"/>
      <c r="J105" s="6"/>
      <c r="K105" s="6"/>
    </row>
    <row r="106" spans="3:11" ht="10.5">
      <c r="C106" s="5"/>
      <c r="D106" s="5"/>
      <c r="E106" s="5"/>
      <c r="F106" s="5"/>
      <c r="G106" s="5"/>
      <c r="H106" s="6"/>
      <c r="I106" s="6"/>
      <c r="J106" s="6"/>
      <c r="K106" s="6"/>
    </row>
    <row r="107" spans="3:11" ht="10.5">
      <c r="C107" s="5"/>
      <c r="D107" s="5"/>
      <c r="E107" s="5"/>
      <c r="F107" s="5"/>
      <c r="G107" s="5"/>
      <c r="H107" s="6"/>
      <c r="I107" s="6"/>
      <c r="J107" s="6"/>
      <c r="K107" s="6"/>
    </row>
    <row r="108" spans="3:11" ht="10.5">
      <c r="C108" s="5"/>
      <c r="D108" s="5"/>
      <c r="E108" s="5"/>
      <c r="F108" s="5"/>
      <c r="G108" s="5"/>
      <c r="H108" s="6"/>
      <c r="I108" s="6"/>
      <c r="J108" s="6"/>
      <c r="K108" s="6"/>
    </row>
    <row r="109" spans="3:11" ht="10.5">
      <c r="C109" s="5"/>
      <c r="D109" s="5"/>
      <c r="E109" s="5"/>
      <c r="F109" s="5"/>
      <c r="G109" s="5"/>
      <c r="H109" s="6"/>
      <c r="I109" s="6"/>
      <c r="J109" s="6"/>
      <c r="K109" s="6"/>
    </row>
    <row r="110" spans="3:11" ht="10.5">
      <c r="C110" s="5"/>
      <c r="D110" s="5"/>
      <c r="E110" s="5"/>
      <c r="F110" s="5"/>
      <c r="G110" s="5"/>
      <c r="H110" s="6"/>
      <c r="I110" s="6"/>
      <c r="J110" s="6"/>
      <c r="K110" s="6"/>
    </row>
    <row r="111" spans="3:11" ht="10.5">
      <c r="C111" s="5"/>
      <c r="D111" s="5"/>
      <c r="E111" s="5"/>
      <c r="F111" s="5"/>
      <c r="G111" s="5"/>
      <c r="H111" s="6"/>
      <c r="I111" s="6"/>
      <c r="J111" s="6"/>
      <c r="K111" s="6"/>
    </row>
    <row r="112" spans="3:11" ht="10.5">
      <c r="C112" s="5"/>
      <c r="D112" s="5"/>
      <c r="E112" s="5"/>
      <c r="F112" s="5"/>
      <c r="G112" s="5"/>
      <c r="H112" s="6"/>
      <c r="I112" s="6"/>
      <c r="J112" s="6"/>
      <c r="K112" s="6"/>
    </row>
    <row r="113" spans="3:11" ht="10.5">
      <c r="C113" s="5"/>
      <c r="D113" s="5"/>
      <c r="E113" s="5"/>
      <c r="F113" s="5"/>
      <c r="G113" s="5"/>
      <c r="H113" s="6"/>
      <c r="I113" s="6"/>
      <c r="J113" s="6"/>
      <c r="K113" s="6"/>
    </row>
    <row r="114" spans="3:11" ht="10.5">
      <c r="C114" s="5"/>
      <c r="D114" s="5"/>
      <c r="E114" s="5"/>
      <c r="F114" s="5"/>
      <c r="G114" s="5"/>
      <c r="H114" s="6"/>
      <c r="I114" s="6"/>
      <c r="J114" s="6"/>
      <c r="K114" s="6"/>
    </row>
    <row r="115" spans="3:11" ht="10.5">
      <c r="C115" s="5"/>
      <c r="D115" s="5"/>
      <c r="E115" s="5"/>
      <c r="F115" s="5"/>
      <c r="G115" s="5"/>
      <c r="H115" s="6"/>
      <c r="I115" s="6"/>
      <c r="J115" s="6"/>
      <c r="K115" s="6"/>
    </row>
    <row r="116" spans="3:11" ht="10.5">
      <c r="C116" s="5"/>
      <c r="D116" s="5"/>
      <c r="E116" s="5"/>
      <c r="F116" s="5"/>
      <c r="G116" s="5"/>
      <c r="H116" s="6"/>
      <c r="I116" s="6"/>
      <c r="J116" s="6"/>
      <c r="K116" s="6"/>
    </row>
    <row r="117" spans="3:11" ht="10.5">
      <c r="C117" s="5"/>
      <c r="D117" s="5"/>
      <c r="E117" s="5"/>
      <c r="F117" s="5"/>
      <c r="G117" s="5"/>
      <c r="H117" s="6"/>
      <c r="I117" s="6"/>
      <c r="J117" s="6"/>
      <c r="K117" s="6"/>
    </row>
    <row r="118" spans="3:11" ht="10.5">
      <c r="C118" s="5"/>
      <c r="D118" s="5"/>
      <c r="E118" s="5"/>
      <c r="F118" s="5"/>
      <c r="G118" s="5"/>
      <c r="H118" s="6"/>
      <c r="I118" s="6"/>
      <c r="J118" s="6"/>
      <c r="K118" s="6"/>
    </row>
    <row r="119" spans="3:11" ht="10.5">
      <c r="C119" s="5"/>
      <c r="D119" s="5"/>
      <c r="E119" s="5"/>
      <c r="F119" s="5"/>
      <c r="G119" s="5"/>
      <c r="H119" s="6"/>
      <c r="I119" s="6"/>
      <c r="J119" s="6"/>
      <c r="K119" s="6"/>
    </row>
    <row r="120" spans="3:11" ht="10.5">
      <c r="C120" s="5"/>
      <c r="D120" s="5"/>
      <c r="E120" s="5"/>
      <c r="F120" s="5"/>
      <c r="G120" s="5"/>
      <c r="H120" s="6"/>
      <c r="I120" s="6"/>
      <c r="J120" s="6"/>
      <c r="K120" s="6"/>
    </row>
    <row r="121" spans="3:11" ht="10.5">
      <c r="C121" s="5"/>
      <c r="D121" s="5"/>
      <c r="E121" s="5"/>
      <c r="F121" s="5"/>
      <c r="G121" s="5"/>
      <c r="H121" s="6"/>
      <c r="I121" s="6"/>
      <c r="J121" s="6"/>
      <c r="K121" s="6"/>
    </row>
    <row r="122" spans="3:11" ht="10.5">
      <c r="C122" s="5"/>
      <c r="D122" s="5"/>
      <c r="E122" s="5"/>
      <c r="F122" s="5"/>
      <c r="G122" s="5"/>
      <c r="H122" s="6"/>
      <c r="I122" s="6"/>
      <c r="J122" s="6"/>
      <c r="K122" s="6"/>
    </row>
    <row r="123" spans="3:11" ht="10.5">
      <c r="C123" s="5"/>
      <c r="D123" s="5"/>
      <c r="E123" s="5"/>
      <c r="F123" s="5"/>
      <c r="G123" s="5"/>
      <c r="H123" s="6"/>
      <c r="I123" s="6"/>
      <c r="J123" s="6"/>
      <c r="K123" s="6"/>
    </row>
    <row r="124" spans="3:11" ht="10.5">
      <c r="C124" s="5"/>
      <c r="D124" s="5"/>
      <c r="E124" s="5"/>
      <c r="F124" s="5"/>
      <c r="G124" s="5"/>
      <c r="H124" s="6"/>
      <c r="I124" s="6"/>
      <c r="J124" s="6"/>
      <c r="K124" s="6"/>
    </row>
    <row r="125" spans="3:11" ht="10.5">
      <c r="C125" s="5"/>
      <c r="D125" s="5"/>
      <c r="E125" s="5"/>
      <c r="F125" s="5"/>
      <c r="G125" s="5"/>
      <c r="H125" s="6"/>
      <c r="I125" s="6"/>
      <c r="J125" s="6"/>
      <c r="K125" s="6"/>
    </row>
    <row r="126" spans="3:11" ht="10.5">
      <c r="C126" s="5"/>
      <c r="D126" s="5"/>
      <c r="E126" s="5"/>
      <c r="F126" s="5"/>
      <c r="G126" s="5"/>
      <c r="H126" s="6"/>
      <c r="I126" s="6"/>
      <c r="J126" s="6"/>
      <c r="K126" s="6"/>
    </row>
    <row r="127" spans="3:11" ht="10.5">
      <c r="C127" s="5"/>
      <c r="D127" s="5"/>
      <c r="E127" s="5"/>
      <c r="F127" s="5"/>
      <c r="G127" s="5"/>
      <c r="H127" s="6"/>
      <c r="I127" s="6"/>
      <c r="J127" s="6"/>
      <c r="K127" s="6"/>
    </row>
    <row r="128" spans="3:11" ht="10.5">
      <c r="C128" s="5"/>
      <c r="D128" s="5"/>
      <c r="E128" s="5"/>
      <c r="F128" s="5"/>
      <c r="G128" s="5"/>
      <c r="H128" s="6"/>
      <c r="I128" s="6"/>
      <c r="J128" s="6"/>
      <c r="K128" s="6"/>
    </row>
    <row r="129" spans="3:11" ht="10.5">
      <c r="C129" s="5"/>
      <c r="D129" s="5"/>
      <c r="E129" s="5"/>
      <c r="F129" s="5"/>
      <c r="G129" s="5"/>
      <c r="H129" s="6"/>
      <c r="I129" s="6"/>
      <c r="J129" s="6"/>
      <c r="K129" s="6"/>
    </row>
    <row r="130" spans="3:11" ht="10.5">
      <c r="C130" s="5"/>
      <c r="D130" s="5"/>
      <c r="E130" s="5"/>
      <c r="F130" s="5"/>
      <c r="G130" s="5"/>
      <c r="H130" s="6"/>
      <c r="I130" s="6"/>
      <c r="J130" s="6"/>
      <c r="K130" s="6"/>
    </row>
    <row r="131" spans="3:11" ht="10.5">
      <c r="C131" s="5"/>
      <c r="D131" s="5"/>
      <c r="E131" s="5"/>
      <c r="F131" s="5"/>
      <c r="G131" s="5"/>
      <c r="H131" s="6"/>
      <c r="I131" s="6"/>
      <c r="J131" s="6"/>
      <c r="K131" s="6"/>
    </row>
    <row r="132" spans="3:11" ht="10.5">
      <c r="C132" s="5"/>
      <c r="D132" s="5"/>
      <c r="E132" s="5"/>
      <c r="F132" s="5"/>
      <c r="G132" s="5"/>
      <c r="H132" s="6"/>
      <c r="I132" s="6"/>
      <c r="J132" s="6"/>
      <c r="K132" s="6"/>
    </row>
    <row r="133" spans="3:11" ht="10.5">
      <c r="C133" s="5"/>
      <c r="D133" s="5"/>
      <c r="E133" s="5"/>
      <c r="F133" s="5"/>
      <c r="G133" s="5"/>
      <c r="H133" s="6"/>
      <c r="I133" s="6"/>
      <c r="J133" s="6"/>
      <c r="K133" s="6"/>
    </row>
    <row r="134" spans="3:11" ht="10.5">
      <c r="C134" s="5"/>
      <c r="D134" s="5"/>
      <c r="E134" s="5"/>
      <c r="F134" s="5"/>
      <c r="G134" s="5"/>
      <c r="H134" s="6"/>
      <c r="I134" s="6"/>
      <c r="J134" s="6"/>
      <c r="K134" s="6"/>
    </row>
    <row r="135" spans="3:11" ht="10.5">
      <c r="C135" s="5"/>
      <c r="D135" s="5"/>
      <c r="E135" s="5"/>
      <c r="F135" s="5"/>
      <c r="G135" s="5"/>
      <c r="H135" s="6"/>
      <c r="I135" s="6"/>
      <c r="J135" s="6"/>
      <c r="K135" s="6"/>
    </row>
    <row r="136" spans="3:11" ht="10.5">
      <c r="C136" s="5"/>
      <c r="D136" s="5"/>
      <c r="E136" s="5"/>
      <c r="F136" s="5"/>
      <c r="G136" s="5"/>
      <c r="H136" s="6"/>
      <c r="I136" s="6"/>
      <c r="J136" s="6"/>
      <c r="K136" s="6"/>
    </row>
    <row r="137" spans="3:11" ht="10.5">
      <c r="C137" s="5"/>
      <c r="D137" s="5"/>
      <c r="E137" s="5"/>
      <c r="F137" s="5"/>
      <c r="G137" s="5"/>
      <c r="H137" s="6"/>
      <c r="I137" s="6"/>
      <c r="J137" s="6"/>
      <c r="K137" s="6"/>
    </row>
    <row r="138" spans="3:11" ht="10.5">
      <c r="C138" s="5"/>
      <c r="D138" s="5"/>
      <c r="E138" s="5"/>
      <c r="F138" s="5"/>
      <c r="G138" s="5"/>
      <c r="H138" s="6"/>
      <c r="I138" s="6"/>
      <c r="J138" s="6"/>
      <c r="K138" s="6"/>
    </row>
    <row r="139" spans="3:11" ht="10.5">
      <c r="C139" s="5"/>
      <c r="D139" s="5"/>
      <c r="E139" s="5"/>
      <c r="F139" s="5"/>
      <c r="G139" s="5"/>
      <c r="H139" s="6"/>
      <c r="I139" s="6"/>
      <c r="J139" s="6"/>
      <c r="K139" s="6"/>
    </row>
    <row r="140" spans="3:11" ht="10.5">
      <c r="C140" s="5"/>
      <c r="D140" s="5"/>
      <c r="E140" s="5"/>
      <c r="F140" s="5"/>
      <c r="G140" s="5"/>
      <c r="H140" s="6"/>
      <c r="I140" s="6"/>
      <c r="J140" s="6"/>
      <c r="K140" s="6"/>
    </row>
    <row r="141" spans="3:11" ht="10.5">
      <c r="C141" s="5"/>
      <c r="D141" s="5"/>
      <c r="E141" s="5"/>
      <c r="F141" s="5"/>
      <c r="G141" s="5"/>
      <c r="H141" s="6"/>
      <c r="I141" s="6"/>
      <c r="J141" s="6"/>
      <c r="K141" s="6"/>
    </row>
    <row r="142" spans="3:11" ht="10.5">
      <c r="C142" s="5"/>
      <c r="D142" s="5"/>
      <c r="E142" s="5"/>
      <c r="F142" s="5"/>
      <c r="G142" s="5"/>
      <c r="H142" s="6"/>
      <c r="I142" s="6"/>
      <c r="J142" s="6"/>
      <c r="K142" s="6"/>
    </row>
    <row r="143" spans="3:11" ht="10.5">
      <c r="C143" s="5"/>
      <c r="D143" s="5"/>
      <c r="E143" s="5"/>
      <c r="F143" s="5"/>
      <c r="G143" s="5"/>
      <c r="H143" s="6"/>
      <c r="I143" s="6"/>
      <c r="J143" s="6"/>
      <c r="K143" s="6"/>
    </row>
    <row r="144" spans="3:11" ht="10.5">
      <c r="C144" s="5"/>
      <c r="D144" s="5"/>
      <c r="E144" s="5"/>
      <c r="F144" s="5"/>
      <c r="G144" s="5"/>
      <c r="H144" s="6"/>
      <c r="I144" s="6"/>
      <c r="J144" s="6"/>
      <c r="K144" s="6"/>
    </row>
    <row r="145" spans="3:11" ht="10.5">
      <c r="C145" s="5"/>
      <c r="D145" s="5"/>
      <c r="E145" s="5"/>
      <c r="F145" s="5"/>
      <c r="G145" s="5"/>
      <c r="H145" s="6"/>
      <c r="I145" s="6"/>
      <c r="J145" s="6"/>
      <c r="K145" s="6"/>
    </row>
    <row r="146" spans="3:11" ht="10.5">
      <c r="C146" s="5"/>
      <c r="D146" s="5"/>
      <c r="E146" s="5"/>
      <c r="F146" s="5"/>
      <c r="G146" s="5"/>
      <c r="H146" s="6"/>
      <c r="I146" s="6"/>
      <c r="J146" s="6"/>
      <c r="K146" s="6"/>
    </row>
    <row r="147" spans="3:11" ht="10.5">
      <c r="C147" s="5"/>
      <c r="D147" s="5"/>
      <c r="E147" s="5"/>
      <c r="F147" s="5"/>
      <c r="G147" s="5"/>
      <c r="H147" s="6"/>
      <c r="I147" s="6"/>
      <c r="J147" s="6"/>
      <c r="K147" s="6"/>
    </row>
    <row r="148" spans="3:11" ht="10.5">
      <c r="C148" s="5"/>
      <c r="D148" s="5"/>
      <c r="E148" s="5"/>
      <c r="F148" s="5"/>
      <c r="G148" s="5"/>
      <c r="H148" s="6"/>
      <c r="I148" s="6"/>
      <c r="J148" s="6"/>
      <c r="K148" s="6"/>
    </row>
    <row r="149" spans="3:11" ht="10.5">
      <c r="C149" s="5"/>
      <c r="D149" s="5"/>
      <c r="E149" s="5"/>
      <c r="F149" s="5"/>
      <c r="G149" s="5"/>
      <c r="H149" s="6"/>
      <c r="I149" s="6"/>
      <c r="J149" s="6"/>
      <c r="K149" s="6"/>
    </row>
    <row r="150" spans="3:11" ht="10.5">
      <c r="C150" s="5"/>
      <c r="D150" s="5"/>
      <c r="E150" s="5"/>
      <c r="F150" s="5"/>
      <c r="G150" s="5"/>
      <c r="H150" s="6"/>
      <c r="I150" s="6"/>
      <c r="J150" s="6"/>
      <c r="K150" s="6"/>
    </row>
    <row r="151" spans="3:11" ht="10.5">
      <c r="C151" s="5"/>
      <c r="D151" s="5"/>
      <c r="E151" s="5"/>
      <c r="F151" s="5"/>
      <c r="G151" s="5"/>
      <c r="H151" s="6"/>
      <c r="I151" s="6"/>
      <c r="J151" s="6"/>
      <c r="K151" s="6"/>
    </row>
    <row r="152" spans="3:11" ht="10.5">
      <c r="C152" s="5"/>
      <c r="D152" s="5"/>
      <c r="E152" s="5"/>
      <c r="F152" s="5"/>
      <c r="G152" s="5"/>
      <c r="H152" s="6"/>
      <c r="I152" s="6"/>
      <c r="J152" s="6"/>
      <c r="K152" s="6"/>
    </row>
    <row r="153" spans="3:11" ht="10.5">
      <c r="C153" s="5"/>
      <c r="D153" s="5"/>
      <c r="E153" s="5"/>
      <c r="F153" s="5"/>
      <c r="G153" s="5"/>
      <c r="H153" s="6"/>
      <c r="I153" s="6"/>
      <c r="J153" s="6"/>
      <c r="K153" s="6"/>
    </row>
    <row r="154" spans="3:11" ht="10.5">
      <c r="C154" s="5"/>
      <c r="D154" s="5"/>
      <c r="E154" s="5"/>
      <c r="F154" s="5"/>
      <c r="G154" s="5"/>
      <c r="H154" s="6"/>
      <c r="I154" s="6"/>
      <c r="J154" s="6"/>
      <c r="K154" s="6"/>
    </row>
    <row r="155" spans="3:11" ht="10.5">
      <c r="C155" s="5"/>
      <c r="D155" s="5"/>
      <c r="E155" s="5"/>
      <c r="F155" s="5"/>
      <c r="G155" s="5"/>
      <c r="H155" s="6"/>
      <c r="I155" s="6"/>
      <c r="J155" s="6"/>
      <c r="K155" s="6"/>
    </row>
    <row r="156" spans="3:11" ht="10.5">
      <c r="C156" s="5"/>
      <c r="D156" s="5"/>
      <c r="E156" s="5"/>
      <c r="F156" s="5"/>
      <c r="G156" s="5"/>
      <c r="H156" s="6"/>
      <c r="I156" s="6"/>
      <c r="J156" s="6"/>
      <c r="K156" s="6"/>
    </row>
    <row r="157" spans="3:11" ht="10.5">
      <c r="C157" s="5"/>
      <c r="D157" s="5"/>
      <c r="E157" s="5"/>
      <c r="F157" s="5"/>
      <c r="G157" s="5"/>
      <c r="H157" s="6"/>
      <c r="I157" s="6"/>
      <c r="J157" s="6"/>
      <c r="K157" s="6"/>
    </row>
    <row r="158" spans="3:11" ht="10.5">
      <c r="C158" s="5"/>
      <c r="D158" s="5"/>
      <c r="E158" s="5"/>
      <c r="F158" s="5"/>
      <c r="G158" s="5"/>
      <c r="H158" s="6"/>
      <c r="I158" s="6"/>
      <c r="J158" s="6"/>
      <c r="K158" s="6"/>
    </row>
    <row r="159" spans="3:11" ht="10.5">
      <c r="C159" s="5"/>
      <c r="D159" s="5"/>
      <c r="E159" s="5"/>
      <c r="F159" s="5"/>
      <c r="G159" s="5"/>
      <c r="H159" s="6"/>
      <c r="I159" s="6"/>
      <c r="J159" s="6"/>
      <c r="K159" s="6"/>
    </row>
    <row r="160" spans="3:11" ht="10.5">
      <c r="C160" s="5"/>
      <c r="D160" s="5"/>
      <c r="E160" s="5"/>
      <c r="F160" s="5"/>
      <c r="G160" s="5"/>
      <c r="H160" s="6"/>
      <c r="I160" s="6"/>
      <c r="J160" s="6"/>
      <c r="K160" s="6"/>
    </row>
    <row r="161" spans="3:11" ht="10.5">
      <c r="C161" s="5"/>
      <c r="D161" s="5"/>
      <c r="E161" s="5"/>
      <c r="F161" s="5"/>
      <c r="G161" s="5"/>
      <c r="H161" s="6"/>
      <c r="I161" s="6"/>
      <c r="J161" s="6"/>
      <c r="K161" s="6"/>
    </row>
    <row r="162" spans="3:11" ht="10.5">
      <c r="C162" s="5"/>
      <c r="D162" s="5"/>
      <c r="E162" s="5"/>
      <c r="F162" s="5"/>
      <c r="G162" s="5"/>
      <c r="H162" s="6"/>
      <c r="I162" s="6"/>
      <c r="J162" s="6"/>
      <c r="K162" s="6"/>
    </row>
    <row r="163" spans="3:11" ht="10.5">
      <c r="C163" s="5"/>
      <c r="D163" s="5"/>
      <c r="E163" s="5"/>
      <c r="F163" s="5"/>
      <c r="G163" s="5"/>
      <c r="H163" s="6"/>
      <c r="I163" s="6"/>
      <c r="J163" s="6"/>
      <c r="K163" s="6"/>
    </row>
    <row r="164" spans="3:11" ht="10.5">
      <c r="C164" s="5"/>
      <c r="D164" s="5"/>
      <c r="E164" s="5"/>
      <c r="F164" s="5"/>
      <c r="G164" s="5"/>
      <c r="H164" s="6"/>
      <c r="I164" s="6"/>
      <c r="J164" s="6"/>
      <c r="K164" s="6"/>
    </row>
    <row r="165" spans="3:11" ht="10.5">
      <c r="C165" s="5"/>
      <c r="D165" s="5"/>
      <c r="E165" s="5"/>
      <c r="F165" s="5"/>
      <c r="G165" s="5"/>
      <c r="H165" s="6"/>
      <c r="I165" s="6"/>
      <c r="J165" s="6"/>
      <c r="K165" s="6"/>
    </row>
    <row r="166" spans="3:11" ht="10.5">
      <c r="C166" s="5"/>
      <c r="D166" s="5"/>
      <c r="E166" s="5"/>
      <c r="F166" s="5"/>
      <c r="G166" s="5"/>
      <c r="H166" s="6"/>
      <c r="I166" s="6"/>
      <c r="J166" s="6"/>
      <c r="K166" s="6"/>
    </row>
    <row r="167" spans="3:11" ht="10.5">
      <c r="C167" s="5"/>
      <c r="D167" s="5"/>
      <c r="E167" s="5"/>
      <c r="F167" s="5"/>
      <c r="G167" s="5"/>
      <c r="H167" s="6"/>
      <c r="I167" s="6"/>
      <c r="J167" s="6"/>
      <c r="K167" s="6"/>
    </row>
    <row r="168" spans="3:11" ht="10.5">
      <c r="C168" s="5"/>
      <c r="D168" s="5"/>
      <c r="E168" s="5"/>
      <c r="F168" s="5"/>
      <c r="G168" s="5"/>
      <c r="H168" s="6"/>
      <c r="I168" s="6"/>
      <c r="J168" s="6"/>
      <c r="K168" s="6"/>
    </row>
    <row r="169" spans="3:11" ht="10.5">
      <c r="C169" s="5"/>
      <c r="D169" s="5"/>
      <c r="E169" s="5"/>
      <c r="F169" s="5"/>
      <c r="G169" s="5"/>
      <c r="H169" s="6"/>
      <c r="I169" s="6"/>
      <c r="J169" s="6"/>
      <c r="K169" s="6"/>
    </row>
    <row r="170" spans="3:11" ht="10.5">
      <c r="C170" s="5"/>
      <c r="D170" s="5"/>
      <c r="E170" s="5"/>
      <c r="F170" s="5"/>
      <c r="G170" s="5"/>
      <c r="H170" s="6"/>
      <c r="I170" s="6"/>
      <c r="J170" s="6"/>
      <c r="K170" s="6"/>
    </row>
    <row r="171" spans="3:11" ht="10.5">
      <c r="C171" s="5"/>
      <c r="D171" s="5"/>
      <c r="E171" s="5"/>
      <c r="F171" s="5"/>
      <c r="G171" s="5"/>
      <c r="H171" s="6"/>
      <c r="I171" s="6"/>
      <c r="J171" s="6"/>
      <c r="K171" s="6"/>
    </row>
    <row r="172" spans="3:11" ht="10.5">
      <c r="C172" s="5"/>
      <c r="D172" s="5"/>
      <c r="E172" s="5"/>
      <c r="F172" s="5"/>
      <c r="G172" s="5"/>
      <c r="H172" s="6"/>
      <c r="I172" s="6"/>
      <c r="J172" s="6"/>
      <c r="K172" s="6"/>
    </row>
    <row r="173" spans="3:11" ht="10.5">
      <c r="C173" s="5"/>
      <c r="D173" s="5"/>
      <c r="E173" s="5"/>
      <c r="F173" s="5"/>
      <c r="G173" s="5"/>
      <c r="H173" s="6"/>
      <c r="I173" s="6"/>
      <c r="J173" s="6"/>
      <c r="K173" s="6"/>
    </row>
    <row r="174" spans="3:11" ht="10.5">
      <c r="C174" s="5"/>
      <c r="D174" s="5"/>
      <c r="E174" s="5"/>
      <c r="F174" s="5"/>
      <c r="G174" s="5"/>
      <c r="H174" s="6"/>
      <c r="I174" s="6"/>
      <c r="J174" s="6"/>
      <c r="K174" s="6"/>
    </row>
    <row r="175" spans="3:11" ht="10.5">
      <c r="C175" s="5"/>
      <c r="D175" s="5"/>
      <c r="E175" s="5"/>
      <c r="F175" s="5"/>
      <c r="G175" s="5"/>
      <c r="H175" s="6"/>
      <c r="I175" s="6"/>
      <c r="J175" s="6"/>
      <c r="K175" s="6"/>
    </row>
    <row r="176" spans="3:11" ht="10.5">
      <c r="C176" s="5"/>
      <c r="D176" s="5"/>
      <c r="E176" s="5"/>
      <c r="F176" s="5"/>
      <c r="G176" s="5"/>
      <c r="H176" s="6"/>
      <c r="I176" s="6"/>
      <c r="J176" s="6"/>
      <c r="K176" s="6"/>
    </row>
    <row r="177" spans="3:11" ht="10.5">
      <c r="C177" s="5"/>
      <c r="D177" s="5"/>
      <c r="E177" s="5"/>
      <c r="F177" s="5"/>
      <c r="G177" s="5"/>
      <c r="H177" s="6"/>
      <c r="I177" s="6"/>
      <c r="J177" s="6"/>
      <c r="K177" s="6"/>
    </row>
    <row r="178" spans="3:11" ht="10.5">
      <c r="C178" s="5"/>
      <c r="D178" s="5"/>
      <c r="E178" s="5"/>
      <c r="F178" s="5"/>
      <c r="G178" s="5"/>
      <c r="H178" s="6"/>
      <c r="I178" s="6"/>
      <c r="J178" s="6"/>
      <c r="K178" s="6"/>
    </row>
    <row r="179" spans="3:11" ht="10.5">
      <c r="C179" s="5"/>
      <c r="D179" s="5"/>
      <c r="E179" s="5"/>
      <c r="F179" s="5"/>
      <c r="G179" s="5"/>
      <c r="H179" s="6"/>
      <c r="I179" s="6"/>
      <c r="J179" s="6"/>
      <c r="K179" s="6"/>
    </row>
    <row r="180" spans="3:11" ht="10.5">
      <c r="C180" s="5"/>
      <c r="D180" s="5"/>
      <c r="E180" s="5"/>
      <c r="F180" s="5"/>
      <c r="G180" s="5"/>
      <c r="H180" s="6"/>
      <c r="I180" s="6"/>
      <c r="J180" s="6"/>
      <c r="K180" s="6"/>
    </row>
    <row r="181" spans="3:11" ht="10.5">
      <c r="C181" s="5"/>
      <c r="D181" s="5"/>
      <c r="E181" s="5"/>
      <c r="F181" s="5"/>
      <c r="G181" s="5"/>
      <c r="H181" s="6"/>
      <c r="I181" s="6"/>
      <c r="J181" s="6"/>
      <c r="K181" s="6"/>
    </row>
    <row r="182" spans="3:11" ht="10.5">
      <c r="C182" s="5"/>
      <c r="D182" s="5"/>
      <c r="E182" s="5"/>
      <c r="F182" s="5"/>
      <c r="G182" s="5"/>
      <c r="H182" s="6"/>
      <c r="I182" s="6"/>
      <c r="J182" s="6"/>
      <c r="K182" s="6"/>
    </row>
    <row r="183" spans="3:11" ht="10.5">
      <c r="C183" s="5"/>
      <c r="D183" s="5"/>
      <c r="E183" s="5"/>
      <c r="F183" s="5"/>
      <c r="G183" s="5"/>
      <c r="H183" s="6"/>
      <c r="I183" s="6"/>
      <c r="J183" s="6"/>
      <c r="K183" s="6"/>
    </row>
    <row r="184" spans="3:11" ht="10.5">
      <c r="C184" s="5"/>
      <c r="D184" s="5"/>
      <c r="E184" s="5"/>
      <c r="F184" s="5"/>
      <c r="G184" s="5"/>
      <c r="H184" s="6"/>
      <c r="I184" s="6"/>
      <c r="J184" s="6"/>
      <c r="K184" s="6"/>
    </row>
    <row r="185" spans="3:11" ht="10.5">
      <c r="C185" s="5"/>
      <c r="D185" s="5"/>
      <c r="E185" s="5"/>
      <c r="F185" s="5"/>
      <c r="G185" s="5"/>
      <c r="H185" s="6"/>
      <c r="I185" s="6"/>
      <c r="J185" s="6"/>
      <c r="K185" s="6"/>
    </row>
    <row r="186" spans="3:11" ht="10.5">
      <c r="C186" s="5"/>
      <c r="D186" s="5"/>
      <c r="E186" s="5"/>
      <c r="F186" s="5"/>
      <c r="G186" s="5"/>
      <c r="H186" s="6"/>
      <c r="I186" s="6"/>
      <c r="J186" s="6"/>
      <c r="K186" s="6"/>
    </row>
    <row r="187" spans="3:11" ht="10.5">
      <c r="C187" s="5"/>
      <c r="D187" s="5"/>
      <c r="E187" s="5"/>
      <c r="F187" s="5"/>
      <c r="G187" s="5"/>
      <c r="H187" s="6"/>
      <c r="I187" s="6"/>
      <c r="J187" s="6"/>
      <c r="K187" s="6"/>
    </row>
  </sheetData>
  <sheetProtection/>
  <mergeCells count="2">
    <mergeCell ref="A68:K68"/>
    <mergeCell ref="A56:K56"/>
  </mergeCells>
  <hyperlinks>
    <hyperlink ref="A1" r:id="rId1" display="http://www.sourceoecd.org/9789264055988"/>
  </hyperlinks>
  <printOptions horizontalCentered="1"/>
  <pageMargins left="0.5905511811023623" right="0.1968503937007874" top="0.7874015748031497" bottom="0.7874015748031497" header="0.3937007874015748" footer="0.3937007874015748"/>
  <pageSetup fitToHeight="1" fitToWidth="1" horizontalDpi="600" verticalDpi="600" orientation="portrait" paperSize="9" scale="59" r:id="rId2"/>
</worksheet>
</file>

<file path=xl/worksheets/sheet3.xml><?xml version="1.0" encoding="utf-8"?>
<worksheet xmlns="http://schemas.openxmlformats.org/spreadsheetml/2006/main" xmlns:r="http://schemas.openxmlformats.org/officeDocument/2006/relationships">
  <sheetPr codeName="Sheet7">
    <tabColor rgb="FFFF0000"/>
    <pageSetUpPr fitToPage="1"/>
  </sheetPr>
  <dimension ref="A1:GC57"/>
  <sheetViews>
    <sheetView zoomScaleSheetLayoutView="100" zoomScalePageLayoutView="0" workbookViewId="0" topLeftCell="A1">
      <selection activeCell="C39" sqref="C39"/>
    </sheetView>
  </sheetViews>
  <sheetFormatPr defaultColWidth="10.16015625" defaultRowHeight="12.75"/>
  <cols>
    <col min="1" max="1" width="38.66015625" style="156" customWidth="1"/>
    <col min="2" max="2" width="5.83203125" style="156" bestFit="1" customWidth="1"/>
    <col min="3" max="11" width="6" style="156" customWidth="1"/>
    <col min="12" max="12" width="6.33203125" style="156" customWidth="1"/>
    <col min="13" max="13" width="2" style="156" customWidth="1"/>
    <col min="14" max="18" width="7.16015625" style="156" customWidth="1"/>
    <col min="19" max="19" width="8" style="156" customWidth="1"/>
    <col min="20" max="21" width="7.16015625" style="156" customWidth="1"/>
    <col min="22" max="22" width="8" style="156" customWidth="1"/>
    <col min="23" max="23" width="8" style="186" customWidth="1"/>
    <col min="24" max="59" width="10.16015625" style="156" customWidth="1"/>
    <col min="60" max="16384" width="10.16015625" style="156" customWidth="1"/>
  </cols>
  <sheetData>
    <row r="1" ht="12.75">
      <c r="A1" s="624" t="s">
        <v>253</v>
      </c>
    </row>
    <row r="2" spans="1:2" ht="12.75">
      <c r="A2" s="625"/>
      <c r="B2" s="156" t="s">
        <v>162</v>
      </c>
    </row>
    <row r="3" ht="12.75">
      <c r="A3" s="625" t="s">
        <v>255</v>
      </c>
    </row>
    <row r="4" spans="1:22" s="154" customFormat="1" ht="12" customHeight="1">
      <c r="A4" s="153" t="s">
        <v>191</v>
      </c>
      <c r="B4" s="153"/>
      <c r="C4" s="153"/>
      <c r="D4" s="153"/>
      <c r="E4" s="153"/>
      <c r="F4" s="153"/>
      <c r="G4" s="153"/>
      <c r="H4" s="153"/>
      <c r="I4" s="153"/>
      <c r="J4" s="153"/>
      <c r="K4" s="153"/>
      <c r="L4" s="153"/>
      <c r="M4" s="153"/>
      <c r="N4" s="153"/>
      <c r="O4" s="153"/>
      <c r="P4" s="153"/>
      <c r="Q4" s="153"/>
      <c r="R4" s="153"/>
      <c r="S4" s="153"/>
      <c r="T4" s="153"/>
      <c r="U4" s="153"/>
      <c r="V4" s="153"/>
    </row>
    <row r="5" spans="1:22" s="154" customFormat="1" ht="12" customHeight="1">
      <c r="A5" s="155" t="s">
        <v>240</v>
      </c>
      <c r="B5" s="155"/>
      <c r="C5" s="153"/>
      <c r="D5" s="153"/>
      <c r="E5" s="153"/>
      <c r="F5" s="153"/>
      <c r="G5" s="153"/>
      <c r="H5" s="153"/>
      <c r="I5" s="153"/>
      <c r="J5" s="153"/>
      <c r="K5" s="153"/>
      <c r="L5" s="153"/>
      <c r="M5" s="153"/>
      <c r="N5" s="153"/>
      <c r="O5" s="153"/>
      <c r="P5" s="153"/>
      <c r="Q5" s="153"/>
      <c r="R5" s="153"/>
      <c r="S5" s="153"/>
      <c r="T5" s="153"/>
      <c r="U5" s="153"/>
      <c r="V5" s="153"/>
    </row>
    <row r="6" ht="12" customHeight="1">
      <c r="W6" s="156"/>
    </row>
    <row r="7" spans="1:23" ht="23.25" customHeight="1">
      <c r="A7" s="157"/>
      <c r="B7" s="158"/>
      <c r="C7" s="652" t="s">
        <v>160</v>
      </c>
      <c r="D7" s="652"/>
      <c r="E7" s="652"/>
      <c r="F7" s="652"/>
      <c r="G7" s="652"/>
      <c r="H7" s="652"/>
      <c r="I7" s="652"/>
      <c r="J7" s="652"/>
      <c r="K7" s="652"/>
      <c r="L7" s="619"/>
      <c r="M7" s="159"/>
      <c r="N7" s="654" t="s">
        <v>161</v>
      </c>
      <c r="O7" s="652"/>
      <c r="P7" s="652"/>
      <c r="Q7" s="652"/>
      <c r="R7" s="652"/>
      <c r="S7" s="652"/>
      <c r="T7" s="652"/>
      <c r="U7" s="652"/>
      <c r="V7" s="652"/>
      <c r="W7" s="655"/>
    </row>
    <row r="8" spans="1:27" s="164" customFormat="1" ht="50.25" customHeight="1">
      <c r="A8" s="160"/>
      <c r="B8" s="556" t="s">
        <v>115</v>
      </c>
      <c r="C8" s="557">
        <v>1995</v>
      </c>
      <c r="D8" s="161">
        <v>2000</v>
      </c>
      <c r="E8" s="162">
        <v>2001</v>
      </c>
      <c r="F8" s="162">
        <v>2002</v>
      </c>
      <c r="G8" s="162">
        <v>2003</v>
      </c>
      <c r="H8" s="162">
        <v>2004</v>
      </c>
      <c r="I8" s="162">
        <v>2005</v>
      </c>
      <c r="J8" s="162">
        <v>2006</v>
      </c>
      <c r="K8" s="162">
        <v>2007</v>
      </c>
      <c r="L8" s="162">
        <v>2008</v>
      </c>
      <c r="M8" s="163"/>
      <c r="N8" s="557">
        <v>1995</v>
      </c>
      <c r="O8" s="161">
        <v>2000</v>
      </c>
      <c r="P8" s="162">
        <v>2001</v>
      </c>
      <c r="Q8" s="162">
        <v>2002</v>
      </c>
      <c r="R8" s="162">
        <v>2003</v>
      </c>
      <c r="S8" s="162">
        <v>2004</v>
      </c>
      <c r="T8" s="162">
        <v>2005</v>
      </c>
      <c r="U8" s="162">
        <v>2006</v>
      </c>
      <c r="V8" s="162">
        <v>2007</v>
      </c>
      <c r="W8" s="162">
        <v>2008</v>
      </c>
      <c r="AA8" s="555"/>
    </row>
    <row r="9" spans="1:23" ht="13.5" customHeight="1">
      <c r="A9" s="165" t="s">
        <v>61</v>
      </c>
      <c r="B9" s="166"/>
      <c r="C9" s="167"/>
      <c r="D9" s="167"/>
      <c r="E9" s="167"/>
      <c r="F9" s="167"/>
      <c r="G9" s="167"/>
      <c r="H9" s="167"/>
      <c r="I9" s="167"/>
      <c r="J9" s="167"/>
      <c r="K9" s="168"/>
      <c r="L9" s="169"/>
      <c r="M9" s="169"/>
      <c r="N9" s="167"/>
      <c r="O9" s="167"/>
      <c r="P9" s="167"/>
      <c r="Q9" s="167"/>
      <c r="R9" s="167"/>
      <c r="S9" s="167"/>
      <c r="T9" s="167"/>
      <c r="U9" s="167"/>
      <c r="V9" s="167"/>
      <c r="W9" s="167"/>
    </row>
    <row r="10" spans="1:23" ht="13.5" customHeight="1">
      <c r="A10" s="170" t="s">
        <v>6</v>
      </c>
      <c r="B10" s="166"/>
      <c r="C10" s="167">
        <v>80.83461685808777</v>
      </c>
      <c r="D10" s="167">
        <v>81.76982699433991</v>
      </c>
      <c r="E10" s="167">
        <v>81.1427304482911</v>
      </c>
      <c r="F10" s="167">
        <v>82.60619584517372</v>
      </c>
      <c r="G10" s="167">
        <v>82.0640054422806</v>
      </c>
      <c r="H10" s="167">
        <v>81.61671617569905</v>
      </c>
      <c r="I10" s="167">
        <v>82.4595968372578</v>
      </c>
      <c r="J10" s="167">
        <v>82.687595167281</v>
      </c>
      <c r="K10" s="168">
        <v>82.3431105852882</v>
      </c>
      <c r="L10" s="169">
        <v>81.6393297760256</v>
      </c>
      <c r="M10" s="169"/>
      <c r="N10" s="167">
        <v>23.137269678050473</v>
      </c>
      <c r="O10" s="167">
        <v>28.23539159653199</v>
      </c>
      <c r="P10" s="167">
        <v>28.304761098739505</v>
      </c>
      <c r="Q10" s="167">
        <v>32.860307077764375</v>
      </c>
      <c r="R10" s="167">
        <v>33.381707728653396</v>
      </c>
      <c r="S10" s="167">
        <v>32.61935565555019</v>
      </c>
      <c r="T10" s="167">
        <v>33.2015423172211</v>
      </c>
      <c r="U10" s="167">
        <v>33.1800095171354</v>
      </c>
      <c r="V10" s="167">
        <v>33.0738331680618</v>
      </c>
      <c r="W10" s="167">
        <v>32.9965123022255</v>
      </c>
    </row>
    <row r="11" spans="1:23" ht="13.5" customHeight="1">
      <c r="A11" s="170" t="s">
        <v>7</v>
      </c>
      <c r="B11" s="166"/>
      <c r="C11" s="167">
        <v>74.54154077230731</v>
      </c>
      <c r="D11" s="167">
        <v>76.65000020592827</v>
      </c>
      <c r="E11" s="167">
        <v>76.90464307663119</v>
      </c>
      <c r="F11" s="167">
        <v>76.76275771993656</v>
      </c>
      <c r="G11" s="167">
        <v>76.95504871613869</v>
      </c>
      <c r="H11" s="167">
        <v>79.0012793494777</v>
      </c>
      <c r="I11" s="167">
        <v>80.2871577581659</v>
      </c>
      <c r="J11" s="167">
        <v>82.0045914746605</v>
      </c>
      <c r="K11" s="168">
        <v>79.0332947161638</v>
      </c>
      <c r="L11" s="169">
        <v>79.0939847972231</v>
      </c>
      <c r="M11" s="169"/>
      <c r="N11" s="167">
        <v>15.622500069928114</v>
      </c>
      <c r="O11" s="167">
        <v>18.292438368314997</v>
      </c>
      <c r="P11" s="167">
        <v>18.874045520028716</v>
      </c>
      <c r="Q11" s="167">
        <v>17.082317570674828</v>
      </c>
      <c r="R11" s="167">
        <v>17.860304720432772</v>
      </c>
      <c r="S11" s="167">
        <v>18.93804199040645</v>
      </c>
      <c r="T11" s="167">
        <v>19.361373413809</v>
      </c>
      <c r="U11" s="167">
        <v>20.0458383848227</v>
      </c>
      <c r="V11" s="167">
        <v>21.5946169681947</v>
      </c>
      <c r="W11" s="167">
        <v>22.4859873163656</v>
      </c>
    </row>
    <row r="12" spans="1:23" ht="13.5" customHeight="1">
      <c r="A12" s="170" t="s">
        <v>60</v>
      </c>
      <c r="B12" s="166"/>
      <c r="C12" s="167">
        <v>93.78754081028296</v>
      </c>
      <c r="D12" s="167">
        <v>90.52763667160289</v>
      </c>
      <c r="E12" s="167">
        <v>91.0387163295088</v>
      </c>
      <c r="F12" s="167">
        <v>92.26185940652445</v>
      </c>
      <c r="G12" s="167">
        <v>93.90856815877777</v>
      </c>
      <c r="H12" s="167">
        <v>95.11404756332476</v>
      </c>
      <c r="I12" s="167">
        <v>94.0174487712861</v>
      </c>
      <c r="J12" s="167">
        <v>95.4608325890564</v>
      </c>
      <c r="K12" s="168">
        <v>94.4415690992087</v>
      </c>
      <c r="L12" s="169">
        <v>92.1518098590254</v>
      </c>
      <c r="M12" s="169"/>
      <c r="N12" s="167">
        <v>24.404111636695866</v>
      </c>
      <c r="O12" s="167">
        <v>25.231126335367026</v>
      </c>
      <c r="P12" s="167">
        <v>26.49581692669898</v>
      </c>
      <c r="Q12" s="167">
        <v>27.35072000171584</v>
      </c>
      <c r="R12" s="167">
        <v>29.015486274874654</v>
      </c>
      <c r="S12" s="167">
        <v>29.57106345577833</v>
      </c>
      <c r="T12" s="167">
        <v>29.3870344223786</v>
      </c>
      <c r="U12" s="167">
        <v>29.2112857815031</v>
      </c>
      <c r="V12" s="167">
        <v>28.2941187202394</v>
      </c>
      <c r="W12" s="167">
        <v>29.0448018367253</v>
      </c>
    </row>
    <row r="13" spans="1:23" ht="13.5" customHeight="1">
      <c r="A13" s="170" t="s">
        <v>8</v>
      </c>
      <c r="B13" s="166"/>
      <c r="C13" s="167">
        <v>79.94499792444998</v>
      </c>
      <c r="D13" s="167">
        <v>80.61969897533952</v>
      </c>
      <c r="E13" s="167">
        <v>81.31345023558556</v>
      </c>
      <c r="F13" s="167">
        <v>80.1698349898678</v>
      </c>
      <c r="G13" s="167">
        <v>79.9526935701873</v>
      </c>
      <c r="H13" s="167">
        <v>79.04932128882662</v>
      </c>
      <c r="I13" s="167">
        <v>80.20548274040999</v>
      </c>
      <c r="J13" s="167">
        <v>81.06413301662708</v>
      </c>
      <c r="K13" s="168">
        <v>80.1999641620946</v>
      </c>
      <c r="L13" s="169" t="s">
        <v>176</v>
      </c>
      <c r="M13" s="169"/>
      <c r="N13" s="167">
        <v>21.595363899778423</v>
      </c>
      <c r="O13" s="167">
        <v>23.106454649031555</v>
      </c>
      <c r="P13" s="167">
        <v>24.089635854341736</v>
      </c>
      <c r="Q13" s="167">
        <v>24.682884237588222</v>
      </c>
      <c r="R13" s="167">
        <v>24.857648691324943</v>
      </c>
      <c r="S13" s="167">
        <v>25.240820556301376</v>
      </c>
      <c r="T13" s="167">
        <v>26.019471617445454</v>
      </c>
      <c r="U13" s="167">
        <v>25.510905425219942</v>
      </c>
      <c r="V13" s="167">
        <v>25.399994356293</v>
      </c>
      <c r="W13" s="167" t="s">
        <v>176</v>
      </c>
    </row>
    <row r="14" spans="1:23" ht="13.5" customHeight="1">
      <c r="A14" s="170" t="s">
        <v>35</v>
      </c>
      <c r="B14" s="166"/>
      <c r="C14" s="167">
        <v>63.642292015483406</v>
      </c>
      <c r="D14" s="167">
        <v>65.55032820441497</v>
      </c>
      <c r="E14" s="167" t="s">
        <v>176</v>
      </c>
      <c r="F14" s="167">
        <v>66.02020105334374</v>
      </c>
      <c r="G14" s="167">
        <v>68.19842254658235</v>
      </c>
      <c r="H14" s="167">
        <v>69.86707713233336</v>
      </c>
      <c r="I14" s="167">
        <v>73.9700880348613</v>
      </c>
      <c r="J14" s="167">
        <v>72.2213254270051</v>
      </c>
      <c r="K14" s="168">
        <v>73.7127043119789</v>
      </c>
      <c r="L14" s="169">
        <v>74.2992922470784</v>
      </c>
      <c r="M14" s="169"/>
      <c r="N14" s="167" t="s">
        <v>176</v>
      </c>
      <c r="O14" s="167" t="s">
        <v>176</v>
      </c>
      <c r="P14" s="167" t="s">
        <v>176</v>
      </c>
      <c r="Q14" s="167" t="s">
        <v>176</v>
      </c>
      <c r="R14" s="167" t="s">
        <v>176</v>
      </c>
      <c r="S14" s="167" t="s">
        <v>176</v>
      </c>
      <c r="T14" s="167" t="s">
        <v>176</v>
      </c>
      <c r="U14" s="167" t="s">
        <v>176</v>
      </c>
      <c r="V14" s="167">
        <v>20.3883102012413</v>
      </c>
      <c r="W14" s="167">
        <v>21.371942101526</v>
      </c>
    </row>
    <row r="15" spans="1:23" ht="13.5" customHeight="1">
      <c r="A15" s="170" t="s">
        <v>9</v>
      </c>
      <c r="B15" s="166"/>
      <c r="C15" s="167">
        <v>65.85282360227464</v>
      </c>
      <c r="D15" s="167">
        <v>80.77343137983681</v>
      </c>
      <c r="E15" s="167">
        <v>86.89362099424785</v>
      </c>
      <c r="F15" s="167">
        <v>89.53648707554807</v>
      </c>
      <c r="G15" s="167">
        <v>90.11531951864022</v>
      </c>
      <c r="H15" s="167">
        <v>91.44390180726792</v>
      </c>
      <c r="I15" s="167">
        <v>90.4450118381731</v>
      </c>
      <c r="J15" s="167">
        <v>89.8916636063166</v>
      </c>
      <c r="K15" s="168">
        <v>90.0884148588556</v>
      </c>
      <c r="L15" s="169">
        <v>89.8191291218821</v>
      </c>
      <c r="M15" s="169"/>
      <c r="N15" s="167">
        <v>9.578121600048977</v>
      </c>
      <c r="O15" s="167">
        <v>14.191786765700742</v>
      </c>
      <c r="P15" s="167">
        <v>14.763104113463893</v>
      </c>
      <c r="Q15" s="167">
        <v>16.267506119702198</v>
      </c>
      <c r="R15" s="167">
        <v>16.61769580854289</v>
      </c>
      <c r="S15" s="167">
        <v>18.56110175789841</v>
      </c>
      <c r="T15" s="167">
        <v>20.1841271705991</v>
      </c>
      <c r="U15" s="167">
        <v>20.1988790245439</v>
      </c>
      <c r="V15" s="167">
        <v>21.7883321328815</v>
      </c>
      <c r="W15" s="167">
        <v>21.3664551786706</v>
      </c>
    </row>
    <row r="16" spans="1:23" ht="13.5" customHeight="1">
      <c r="A16" s="170" t="s">
        <v>10</v>
      </c>
      <c r="B16" s="166"/>
      <c r="C16" s="167">
        <v>79.10674538772354</v>
      </c>
      <c r="D16" s="167">
        <v>80.36810470154585</v>
      </c>
      <c r="E16" s="167">
        <v>82.92327933263309</v>
      </c>
      <c r="F16" s="167">
        <v>81.81290523514255</v>
      </c>
      <c r="G16" s="167">
        <v>84.66868457209014</v>
      </c>
      <c r="H16" s="167">
        <v>84.54594129328282</v>
      </c>
      <c r="I16" s="167">
        <v>84.8786701818552</v>
      </c>
      <c r="J16" s="167">
        <v>83.0504051378996</v>
      </c>
      <c r="K16" s="168">
        <v>83.2530001053212</v>
      </c>
      <c r="L16" s="169">
        <v>83.5552138429505</v>
      </c>
      <c r="M16" s="169"/>
      <c r="N16" s="167">
        <v>30.370610925651516</v>
      </c>
      <c r="O16" s="167">
        <v>35.37005591906946</v>
      </c>
      <c r="P16" s="167">
        <v>35.83179367771</v>
      </c>
      <c r="Q16" s="167">
        <v>35.980369386745295</v>
      </c>
      <c r="R16" s="167">
        <v>36.16215293497703</v>
      </c>
      <c r="S16" s="167">
        <v>36.0048701001483</v>
      </c>
      <c r="T16" s="167">
        <v>37.6859755333283</v>
      </c>
      <c r="U16" s="167">
        <v>37.7749323772788</v>
      </c>
      <c r="V16" s="167">
        <v>38.1737458835824</v>
      </c>
      <c r="W16" s="167">
        <v>37.3082863287684</v>
      </c>
    </row>
    <row r="17" spans="1:23" ht="13.5" customHeight="1">
      <c r="A17" s="171" t="s">
        <v>11</v>
      </c>
      <c r="B17" s="166"/>
      <c r="C17" s="167">
        <v>80.9787680465505</v>
      </c>
      <c r="D17" s="167">
        <v>84.79467559285504</v>
      </c>
      <c r="E17" s="167">
        <v>85.32331860460911</v>
      </c>
      <c r="F17" s="167">
        <v>85.00971994411032</v>
      </c>
      <c r="G17" s="167">
        <v>86.0477207315941</v>
      </c>
      <c r="H17" s="167">
        <v>86.73730430268269</v>
      </c>
      <c r="I17" s="167">
        <v>87.4777589859984</v>
      </c>
      <c r="J17" s="167">
        <v>87.9265165465519</v>
      </c>
      <c r="K17" s="168">
        <v>87.9040289167292</v>
      </c>
      <c r="L17" s="169">
        <v>87.2282862488363</v>
      </c>
      <c r="M17" s="169"/>
      <c r="N17" s="167">
        <v>28.46456454638988</v>
      </c>
      <c r="O17" s="167">
        <v>37.9389230910304</v>
      </c>
      <c r="P17" s="167">
        <v>39.1909470945579</v>
      </c>
      <c r="Q17" s="167">
        <v>39.511029509759496</v>
      </c>
      <c r="R17" s="167">
        <v>40.44178017060767</v>
      </c>
      <c r="S17" s="167">
        <v>41.05888495607458</v>
      </c>
      <c r="T17" s="167">
        <v>42.6459385322289</v>
      </c>
      <c r="U17" s="167">
        <v>42.8887809703944</v>
      </c>
      <c r="V17" s="167">
        <v>42.9719505499478</v>
      </c>
      <c r="W17" s="167">
        <v>42.6359130386178</v>
      </c>
    </row>
    <row r="18" spans="1:23" ht="13.5" customHeight="1">
      <c r="A18" s="170" t="s">
        <v>12</v>
      </c>
      <c r="B18" s="166">
        <v>1</v>
      </c>
      <c r="C18" s="167">
        <v>88.9198311031614</v>
      </c>
      <c r="D18" s="167">
        <v>86.98482475434197</v>
      </c>
      <c r="E18" s="167">
        <v>86.42679802350763</v>
      </c>
      <c r="F18" s="167">
        <v>86.41791413074044</v>
      </c>
      <c r="G18" s="167">
        <v>86.78133233493921</v>
      </c>
      <c r="H18" s="167">
        <v>86.60151358790891</v>
      </c>
      <c r="I18" s="167">
        <v>86.1887613071287</v>
      </c>
      <c r="J18" s="167">
        <v>85.8874400692045</v>
      </c>
      <c r="K18" s="168">
        <v>85.7460754902476</v>
      </c>
      <c r="L18" s="169">
        <v>85.6433061313831</v>
      </c>
      <c r="M18" s="169"/>
      <c r="N18" s="167">
        <v>19.188494219105873</v>
      </c>
      <c r="O18" s="167">
        <v>19.488899087860975</v>
      </c>
      <c r="P18" s="167">
        <v>19.615163545841373</v>
      </c>
      <c r="Q18" s="167">
        <v>19.591762407834597</v>
      </c>
      <c r="R18" s="167">
        <v>20.077083965903697</v>
      </c>
      <c r="S18" s="167">
        <v>20.34778896009617</v>
      </c>
      <c r="T18" s="167">
        <v>20.1208693493705</v>
      </c>
      <c r="U18" s="167">
        <v>20.0933150487851</v>
      </c>
      <c r="V18" s="167">
        <v>19.5295367151224</v>
      </c>
      <c r="W18" s="167">
        <v>19.2141972214024</v>
      </c>
    </row>
    <row r="19" spans="1:23" ht="13.5" customHeight="1">
      <c r="A19" s="170" t="s">
        <v>13</v>
      </c>
      <c r="B19" s="166"/>
      <c r="C19" s="167">
        <v>88.28296716201199</v>
      </c>
      <c r="D19" s="167">
        <v>88.42399771537953</v>
      </c>
      <c r="E19" s="167">
        <v>89.54358106767103</v>
      </c>
      <c r="F19" s="167">
        <v>89.25630582091021</v>
      </c>
      <c r="G19" s="167">
        <v>88.95912985649103</v>
      </c>
      <c r="H19" s="167">
        <v>88.81007885572218</v>
      </c>
      <c r="I19" s="167">
        <v>88.8490381412174</v>
      </c>
      <c r="J19" s="167">
        <v>88.6390227863493</v>
      </c>
      <c r="K19" s="168">
        <v>88.0829167860926</v>
      </c>
      <c r="L19" s="169">
        <v>88.712414373143</v>
      </c>
      <c r="M19" s="169"/>
      <c r="N19" s="167">
        <v>20.290731066423284</v>
      </c>
      <c r="O19" s="167">
        <v>23.708050381055948</v>
      </c>
      <c r="P19" s="167">
        <v>24.35407771031267</v>
      </c>
      <c r="Q19" s="167">
        <v>25.655041253479467</v>
      </c>
      <c r="R19" s="167">
        <v>26.725531667273785</v>
      </c>
      <c r="S19" s="167">
        <v>27.90979993755875</v>
      </c>
      <c r="T19" s="167">
        <v>28.2353160952793</v>
      </c>
      <c r="U19" s="167">
        <v>28.4666644549503</v>
      </c>
      <c r="V19" s="167">
        <v>28.7320810791082</v>
      </c>
      <c r="W19" s="167">
        <v>28.3794252799797</v>
      </c>
    </row>
    <row r="20" spans="1:23" ht="13.5" customHeight="1">
      <c r="A20" s="170" t="s">
        <v>14</v>
      </c>
      <c r="B20" s="166"/>
      <c r="C20" s="167">
        <v>62.470639894407554</v>
      </c>
      <c r="D20" s="167">
        <v>82.30640496956157</v>
      </c>
      <c r="E20" s="167">
        <v>73.62090635170662</v>
      </c>
      <c r="F20" s="167">
        <v>82.56201716212693</v>
      </c>
      <c r="G20" s="167">
        <v>82.62337872224941</v>
      </c>
      <c r="H20" s="167">
        <v>85.51831339232963</v>
      </c>
      <c r="I20" s="167">
        <v>97.3631480218281</v>
      </c>
      <c r="J20" s="167">
        <v>92.7983504685713</v>
      </c>
      <c r="K20" s="168">
        <v>79.6844754655287</v>
      </c>
      <c r="L20" s="169">
        <v>82.7345425441312</v>
      </c>
      <c r="M20" s="169"/>
      <c r="N20" s="167">
        <v>12.512214255240087</v>
      </c>
      <c r="O20" s="167">
        <v>15.971095787630855</v>
      </c>
      <c r="P20" s="167">
        <v>22.395913200078454</v>
      </c>
      <c r="Q20" s="167">
        <v>24.514433532659517</v>
      </c>
      <c r="R20" s="167">
        <v>25.76261667262245</v>
      </c>
      <c r="S20" s="167">
        <v>27.959821792762856</v>
      </c>
      <c r="T20" s="167">
        <v>23.6522551539996</v>
      </c>
      <c r="U20" s="167">
        <v>31.9679157948133</v>
      </c>
      <c r="V20" s="167">
        <v>26.6349531225502</v>
      </c>
      <c r="W20" s="167">
        <v>28.6224618539875</v>
      </c>
    </row>
    <row r="21" spans="1:23" ht="13.5" customHeight="1">
      <c r="A21" s="170" t="s">
        <v>15</v>
      </c>
      <c r="B21" s="166"/>
      <c r="C21" s="167">
        <v>64.32512870821829</v>
      </c>
      <c r="D21" s="167">
        <v>77.76592158299744</v>
      </c>
      <c r="E21" s="167">
        <v>78.95785706591342</v>
      </c>
      <c r="F21" s="167">
        <v>81.07472391607965</v>
      </c>
      <c r="G21" s="167">
        <v>83.4122583196966</v>
      </c>
      <c r="H21" s="167">
        <v>85.49912494584675</v>
      </c>
      <c r="I21" s="167">
        <v>86.7690110337065</v>
      </c>
      <c r="J21" s="167">
        <v>87.5129140466564</v>
      </c>
      <c r="K21" s="168">
        <v>88.8218806422957</v>
      </c>
      <c r="L21" s="169">
        <v>89.326449947568</v>
      </c>
      <c r="M21" s="169"/>
      <c r="N21" s="167">
        <v>10.380825643678353</v>
      </c>
      <c r="O21" s="167">
        <v>18.960707868766775</v>
      </c>
      <c r="P21" s="167">
        <v>19.96935258430231</v>
      </c>
      <c r="Q21" s="167">
        <v>21.15386297057409</v>
      </c>
      <c r="R21" s="167">
        <v>22.323165345969084</v>
      </c>
      <c r="S21" s="167">
        <v>23.732967692175848</v>
      </c>
      <c r="T21" s="167">
        <v>24.4411499324582</v>
      </c>
      <c r="U21" s="167">
        <v>24.9396655027339</v>
      </c>
      <c r="V21" s="167">
        <v>25.1070180396915</v>
      </c>
      <c r="W21" s="167">
        <v>25.0347724875681</v>
      </c>
    </row>
    <row r="22" spans="1:23" ht="13.5" customHeight="1">
      <c r="A22" s="170" t="s">
        <v>16</v>
      </c>
      <c r="B22" s="166"/>
      <c r="C22" s="168">
        <v>79</v>
      </c>
      <c r="D22" s="167">
        <v>78.88561700561333</v>
      </c>
      <c r="E22" s="167">
        <v>79.25125106222264</v>
      </c>
      <c r="F22" s="167">
        <v>81.06097207459658</v>
      </c>
      <c r="G22" s="167">
        <v>83.03240288893227</v>
      </c>
      <c r="H22" s="167">
        <v>84.42575960252245</v>
      </c>
      <c r="I22" s="167">
        <v>84.9516840228915</v>
      </c>
      <c r="J22" s="167">
        <v>84.6098751063163</v>
      </c>
      <c r="K22" s="168">
        <v>84.3557216091754</v>
      </c>
      <c r="L22" s="169">
        <v>84.2945199696023</v>
      </c>
      <c r="M22" s="169"/>
      <c r="N22" s="167">
        <v>23.902615403157768</v>
      </c>
      <c r="O22" s="167">
        <v>30.535303146584802</v>
      </c>
      <c r="P22" s="167">
        <v>30.095937187855696</v>
      </c>
      <c r="Q22" s="167">
        <v>31.96110359378942</v>
      </c>
      <c r="R22" s="167">
        <v>35.571633304054366</v>
      </c>
      <c r="S22" s="167">
        <v>37.33117613956106</v>
      </c>
      <c r="T22" s="167">
        <v>37.3298662356221</v>
      </c>
      <c r="U22" s="167">
        <v>37.1985456553756</v>
      </c>
      <c r="V22" s="167">
        <v>36.1694976022946</v>
      </c>
      <c r="W22" s="167">
        <v>35.0016923337282</v>
      </c>
    </row>
    <row r="23" spans="1:23" ht="13.5" customHeight="1">
      <c r="A23" s="170" t="s">
        <v>17</v>
      </c>
      <c r="B23" s="166"/>
      <c r="C23" s="167">
        <v>79.1169760558786</v>
      </c>
      <c r="D23" s="167">
        <v>80.84089607139626</v>
      </c>
      <c r="E23" s="167">
        <v>82.24443308074937</v>
      </c>
      <c r="F23" s="167">
        <v>82.98609237255044</v>
      </c>
      <c r="G23" s="167">
        <v>84.41630866499149</v>
      </c>
      <c r="H23" s="167">
        <v>86.92920939464108</v>
      </c>
      <c r="I23" s="167">
        <v>88.5308892455427</v>
      </c>
      <c r="J23" s="167">
        <v>87.8065580000272</v>
      </c>
      <c r="K23" s="168">
        <v>89.6857278696884</v>
      </c>
      <c r="L23" s="169">
        <v>89.7084572706369</v>
      </c>
      <c r="M23" s="169"/>
      <c r="N23" s="167">
        <v>13.660361857594744</v>
      </c>
      <c r="O23" s="167">
        <v>16.333451172048434</v>
      </c>
      <c r="P23" s="167">
        <v>17.5116220374999</v>
      </c>
      <c r="Q23" s="167">
        <v>18.71635956159623</v>
      </c>
      <c r="R23" s="167">
        <v>19.26704077998944</v>
      </c>
      <c r="S23" s="167">
        <v>22.632604101646223</v>
      </c>
      <c r="T23" s="167">
        <v>20.9117429025413</v>
      </c>
      <c r="U23" s="167">
        <v>20.1560538229902</v>
      </c>
      <c r="V23" s="167">
        <v>20.7689426654033</v>
      </c>
      <c r="W23" s="167">
        <v>18.0990843370928</v>
      </c>
    </row>
    <row r="24" spans="1:23" ht="13.5" customHeight="1">
      <c r="A24" s="170" t="s">
        <v>18</v>
      </c>
      <c r="B24" s="166"/>
      <c r="C24" s="167" t="s">
        <v>176</v>
      </c>
      <c r="D24" s="167">
        <v>71.78377814675828</v>
      </c>
      <c r="E24" s="167">
        <v>72.93191915659088</v>
      </c>
      <c r="F24" s="167">
        <v>75.83883243826686</v>
      </c>
      <c r="G24" s="167">
        <v>77.78654024739437</v>
      </c>
      <c r="H24" s="167">
        <v>78.97309082344955</v>
      </c>
      <c r="I24" s="167">
        <v>80.1861030159972</v>
      </c>
      <c r="J24" s="167">
        <v>81.4972879701367</v>
      </c>
      <c r="K24" s="168">
        <v>80.0483062551297</v>
      </c>
      <c r="L24" s="169">
        <v>82.1849491784563</v>
      </c>
      <c r="M24" s="169"/>
      <c r="N24" s="167" t="s">
        <v>176</v>
      </c>
      <c r="O24" s="167">
        <v>17.13481738802524</v>
      </c>
      <c r="P24" s="167">
        <v>17.288605042187555</v>
      </c>
      <c r="Q24" s="167">
        <v>18.442669763680872</v>
      </c>
      <c r="R24" s="167">
        <v>19.534557788042324</v>
      </c>
      <c r="S24" s="167">
        <v>19.685079447656356</v>
      </c>
      <c r="T24" s="167">
        <v>20.0210365776433</v>
      </c>
      <c r="U24" s="167">
        <v>20.1555785244174</v>
      </c>
      <c r="V24" s="167">
        <v>21.0398778552521</v>
      </c>
      <c r="W24" s="167">
        <v>21.2683153968424</v>
      </c>
    </row>
    <row r="25" spans="1:23" ht="13.5" customHeight="1">
      <c r="A25" s="170" t="s">
        <v>19</v>
      </c>
      <c r="B25" s="166"/>
      <c r="C25" s="167" t="s">
        <v>176</v>
      </c>
      <c r="D25" s="167" t="s">
        <v>176</v>
      </c>
      <c r="E25" s="167" t="s">
        <v>176</v>
      </c>
      <c r="F25" s="167" t="s">
        <v>176</v>
      </c>
      <c r="G25" s="167" t="s">
        <v>176</v>
      </c>
      <c r="H25" s="167" t="s">
        <v>176</v>
      </c>
      <c r="I25" s="167" t="s">
        <v>176</v>
      </c>
      <c r="J25" s="167" t="s">
        <v>176</v>
      </c>
      <c r="K25" s="168" t="s">
        <v>176</v>
      </c>
      <c r="L25" s="169" t="s">
        <v>176</v>
      </c>
      <c r="M25" s="169"/>
      <c r="N25" s="167" t="s">
        <v>176</v>
      </c>
      <c r="O25" s="167" t="s">
        <v>176</v>
      </c>
      <c r="P25" s="167" t="s">
        <v>176</v>
      </c>
      <c r="Q25" s="167" t="s">
        <v>176</v>
      </c>
      <c r="R25" s="167" t="s">
        <v>176</v>
      </c>
      <c r="S25" s="167" t="s">
        <v>176</v>
      </c>
      <c r="T25" s="167" t="s">
        <v>176</v>
      </c>
      <c r="U25" s="167" t="s">
        <v>176</v>
      </c>
      <c r="V25" s="167" t="s">
        <v>176</v>
      </c>
      <c r="W25" s="167" t="s">
        <v>176</v>
      </c>
    </row>
    <row r="26" spans="1:23" ht="13.5" customHeight="1">
      <c r="A26" s="170" t="s">
        <v>20</v>
      </c>
      <c r="B26" s="166"/>
      <c r="C26" s="167">
        <v>74.84721376831305</v>
      </c>
      <c r="D26" s="167">
        <v>78.62226319164529</v>
      </c>
      <c r="E26" s="167">
        <v>79.41233738575932</v>
      </c>
      <c r="F26" s="167">
        <v>79.96781073629782</v>
      </c>
      <c r="G26" s="167">
        <v>81.47227206567528</v>
      </c>
      <c r="H26" s="167">
        <v>84.08192971182461</v>
      </c>
      <c r="I26" s="167">
        <v>85.5574805800665</v>
      </c>
      <c r="J26" s="167">
        <v>85.8900288429526</v>
      </c>
      <c r="K26" s="168">
        <v>86.8452089235892</v>
      </c>
      <c r="L26" s="169">
        <v>88.5104719375999</v>
      </c>
      <c r="M26" s="169"/>
      <c r="N26" s="167">
        <v>14.959396415416984</v>
      </c>
      <c r="O26" s="167">
        <v>23.91370116463463</v>
      </c>
      <c r="P26" s="167">
        <v>25.01394393360331</v>
      </c>
      <c r="Q26" s="167">
        <v>26.53754710962748</v>
      </c>
      <c r="R26" s="167">
        <v>27.380782440182543</v>
      </c>
      <c r="S26" s="167">
        <v>27.670673123016787</v>
      </c>
      <c r="T26" s="167">
        <v>27.3449748044926</v>
      </c>
      <c r="U26" s="167">
        <v>27.597253385053</v>
      </c>
      <c r="V26" s="167">
        <v>27.8329886971333</v>
      </c>
      <c r="W26" s="167">
        <v>28.212405129037</v>
      </c>
    </row>
    <row r="27" spans="1:23" ht="13.5" customHeight="1">
      <c r="A27" s="170" t="s">
        <v>21</v>
      </c>
      <c r="B27" s="166"/>
      <c r="C27" s="167">
        <v>72.66999093381686</v>
      </c>
      <c r="D27" s="167">
        <v>74.04762904783905</v>
      </c>
      <c r="E27" s="167">
        <v>75.47116509947939</v>
      </c>
      <c r="F27" s="167">
        <v>75.42294554952782</v>
      </c>
      <c r="G27" s="167">
        <v>75.41133455210237</v>
      </c>
      <c r="H27" s="167">
        <v>75.43669390758744</v>
      </c>
      <c r="I27" s="167">
        <v>72.1202447459431</v>
      </c>
      <c r="J27" s="167">
        <v>73.4704313840085</v>
      </c>
      <c r="K27" s="168">
        <v>73.5527117611213</v>
      </c>
      <c r="L27" s="169">
        <v>75.2585243152599</v>
      </c>
      <c r="M27" s="169"/>
      <c r="N27" s="167" t="s">
        <v>176</v>
      </c>
      <c r="O27" s="167">
        <v>4.650914715451491</v>
      </c>
      <c r="P27" s="167">
        <v>5.9127812165740234</v>
      </c>
      <c r="Q27" s="167">
        <v>6.2752500749783895</v>
      </c>
      <c r="R27" s="167">
        <v>6.499706097148252</v>
      </c>
      <c r="S27" s="167">
        <v>7.098432556801841</v>
      </c>
      <c r="T27" s="167">
        <v>5.92873937420872</v>
      </c>
      <c r="U27" s="167">
        <v>9.20344091848139</v>
      </c>
      <c r="V27" s="167">
        <v>5.67665984935402</v>
      </c>
      <c r="W27" s="167">
        <v>9.64124100660872</v>
      </c>
    </row>
    <row r="28" spans="1:23" ht="13.5" customHeight="1">
      <c r="A28" s="170" t="s">
        <v>22</v>
      </c>
      <c r="B28" s="166"/>
      <c r="C28" s="167">
        <v>36.194155934108736</v>
      </c>
      <c r="D28" s="167">
        <v>41.667874584963364</v>
      </c>
      <c r="E28" s="167">
        <v>42.39475284136244</v>
      </c>
      <c r="F28" s="167">
        <v>43.93318570309558</v>
      </c>
      <c r="G28" s="167">
        <v>45.43831867609596</v>
      </c>
      <c r="H28" s="167">
        <v>46.54496913535831</v>
      </c>
      <c r="I28" s="167">
        <v>48.1512047376006</v>
      </c>
      <c r="J28" s="167">
        <v>48.8441080943874</v>
      </c>
      <c r="K28" s="168">
        <v>50.1356518541959</v>
      </c>
      <c r="L28" s="169">
        <v>51.6392615342896</v>
      </c>
      <c r="M28" s="169"/>
      <c r="N28" s="167">
        <v>8.396487139818385</v>
      </c>
      <c r="O28" s="167">
        <v>9.363142330551954</v>
      </c>
      <c r="P28" s="167">
        <v>9.483540953312861</v>
      </c>
      <c r="Q28" s="167">
        <v>9.7732890357667</v>
      </c>
      <c r="R28" s="167">
        <v>9.92695960025596</v>
      </c>
      <c r="S28" s="167">
        <v>10.608909931562751</v>
      </c>
      <c r="T28" s="167">
        <v>10.831368883619</v>
      </c>
      <c r="U28" s="167">
        <v>10.859560891535</v>
      </c>
      <c r="V28" s="167">
        <v>11.1209334864278</v>
      </c>
      <c r="W28" s="167">
        <v>11.4424296838453</v>
      </c>
    </row>
    <row r="29" spans="1:23" ht="13.5" customHeight="1">
      <c r="A29" s="170" t="s">
        <v>23</v>
      </c>
      <c r="B29" s="166"/>
      <c r="C29" s="167">
        <v>88.95147257286925</v>
      </c>
      <c r="D29" s="167">
        <v>86.57706759823822</v>
      </c>
      <c r="E29" s="167">
        <v>86.24127499288029</v>
      </c>
      <c r="F29" s="167">
        <v>86.52571976722963</v>
      </c>
      <c r="G29" s="167">
        <v>84.94583960346685</v>
      </c>
      <c r="H29" s="167">
        <v>86.09522221982131</v>
      </c>
      <c r="I29" s="167">
        <v>85.9637282210042</v>
      </c>
      <c r="J29" s="167">
        <v>88.7419617514074</v>
      </c>
      <c r="K29" s="168">
        <v>89.2874132814683</v>
      </c>
      <c r="L29" s="169">
        <v>89.5567651710365</v>
      </c>
      <c r="M29" s="169"/>
      <c r="N29" s="167">
        <v>21.129628547482085</v>
      </c>
      <c r="O29" s="167">
        <v>21.801818534001015</v>
      </c>
      <c r="P29" s="167">
        <v>22.88423030950578</v>
      </c>
      <c r="Q29" s="167">
        <v>23.444441724399617</v>
      </c>
      <c r="R29" s="167">
        <v>24.880801314566266</v>
      </c>
      <c r="S29" s="167">
        <v>25.516211811144636</v>
      </c>
      <c r="T29" s="167">
        <v>25.6128585115274</v>
      </c>
      <c r="U29" s="167">
        <v>26.8990912900819</v>
      </c>
      <c r="V29" s="167">
        <v>27.9713814226753</v>
      </c>
      <c r="W29" s="167">
        <v>28.8135386467046</v>
      </c>
    </row>
    <row r="30" spans="1:23" ht="13.5" customHeight="1">
      <c r="A30" s="170" t="s">
        <v>24</v>
      </c>
      <c r="B30" s="166"/>
      <c r="C30" s="167">
        <v>68.22571630835725</v>
      </c>
      <c r="D30" s="167">
        <v>71.77338641925705</v>
      </c>
      <c r="E30" s="167">
        <v>72.4381383973529</v>
      </c>
      <c r="F30" s="167">
        <v>74.33703871484825</v>
      </c>
      <c r="G30" s="167">
        <v>74.28939080965765</v>
      </c>
      <c r="H30" s="167">
        <v>74.47622214832059</v>
      </c>
      <c r="I30" s="167">
        <v>73.9051148563193</v>
      </c>
      <c r="J30" s="167">
        <v>74.3549570505365</v>
      </c>
      <c r="K30" s="168">
        <v>75.4283890069512</v>
      </c>
      <c r="L30" s="169">
        <v>74.2930575319872</v>
      </c>
      <c r="M30" s="169"/>
      <c r="N30" s="167">
        <v>17.305969886103174</v>
      </c>
      <c r="O30" s="167">
        <v>22.73117336333645</v>
      </c>
      <c r="P30" s="167">
        <v>25.14341755190026</v>
      </c>
      <c r="Q30" s="167">
        <v>28.423316551897077</v>
      </c>
      <c r="R30" s="167">
        <v>30.03696160518971</v>
      </c>
      <c r="S30" s="167">
        <v>30.900618235152145</v>
      </c>
      <c r="T30" s="167">
        <v>30.3727496276544</v>
      </c>
      <c r="U30" s="167">
        <v>29.3726244356194</v>
      </c>
      <c r="V30" s="167">
        <v>30.1961647089547</v>
      </c>
      <c r="W30" s="167">
        <v>29.2917695841694</v>
      </c>
    </row>
    <row r="31" spans="1:23" ht="13.5" customHeight="1">
      <c r="A31" s="170" t="s">
        <v>25</v>
      </c>
      <c r="B31" s="166"/>
      <c r="C31" s="167">
        <v>82.83166150321043</v>
      </c>
      <c r="D31" s="167">
        <v>85.51904743961717</v>
      </c>
      <c r="E31" s="167">
        <v>85.25229357798165</v>
      </c>
      <c r="F31" s="167">
        <v>84.81560608941734</v>
      </c>
      <c r="G31" s="167">
        <v>85.34989708909144</v>
      </c>
      <c r="H31" s="167">
        <v>85.67507683510829</v>
      </c>
      <c r="I31" s="167">
        <v>85.7720623849656</v>
      </c>
      <c r="J31" s="167">
        <v>86.2539107415033</v>
      </c>
      <c r="K31" s="168">
        <v>87.3860985950673</v>
      </c>
      <c r="L31" s="169">
        <v>86.8976772190005</v>
      </c>
      <c r="M31" s="169"/>
      <c r="N31" s="167">
        <v>24.86970873960585</v>
      </c>
      <c r="O31" s="167">
        <v>27.532094205138012</v>
      </c>
      <c r="P31" s="167">
        <v>26.276739768951103</v>
      </c>
      <c r="Q31" s="167">
        <v>26.318141729018574</v>
      </c>
      <c r="R31" s="167">
        <v>28.639643664855896</v>
      </c>
      <c r="S31" s="167">
        <v>29.434968969449404</v>
      </c>
      <c r="T31" s="167">
        <v>29.4831253545094</v>
      </c>
      <c r="U31" s="167">
        <v>30.0465512952631</v>
      </c>
      <c r="V31" s="167">
        <v>29.907497497074</v>
      </c>
      <c r="W31" s="167">
        <v>28.8182974628744</v>
      </c>
    </row>
    <row r="32" spans="1:23" ht="13.5" customHeight="1">
      <c r="A32" s="170" t="s">
        <v>26</v>
      </c>
      <c r="B32" s="166"/>
      <c r="C32" s="167">
        <v>78.04326712253948</v>
      </c>
      <c r="D32" s="167">
        <v>84.15746184245437</v>
      </c>
      <c r="E32" s="167">
        <v>85.88034837555387</v>
      </c>
      <c r="F32" s="167">
        <v>86.93261357374622</v>
      </c>
      <c r="G32" s="167">
        <v>88.19222475036953</v>
      </c>
      <c r="H32" s="167">
        <v>89.76902216786995</v>
      </c>
      <c r="I32" s="167">
        <v>91.7736602387203</v>
      </c>
      <c r="J32" s="167">
        <v>92.6147777633723</v>
      </c>
      <c r="K32" s="168">
        <v>93.0712117587436</v>
      </c>
      <c r="L32" s="169">
        <v>92.7240167190985</v>
      </c>
      <c r="M32" s="169"/>
      <c r="N32" s="167">
        <v>16.055657305754863</v>
      </c>
      <c r="O32" s="167">
        <v>24.371979184699182</v>
      </c>
      <c r="P32" s="167">
        <v>26.4853847467783</v>
      </c>
      <c r="Q32" s="167">
        <v>27.987744631959966</v>
      </c>
      <c r="R32" s="167">
        <v>28.969565367563632</v>
      </c>
      <c r="S32" s="167">
        <v>30.17681605457184</v>
      </c>
      <c r="T32" s="167">
        <v>30.9139395362998</v>
      </c>
      <c r="U32" s="167">
        <v>31.0303583689387</v>
      </c>
      <c r="V32" s="167">
        <v>31.0264699434576</v>
      </c>
      <c r="W32" s="167">
        <v>30.3518414251757</v>
      </c>
    </row>
    <row r="33" spans="1:23" ht="13.5" customHeight="1">
      <c r="A33" s="170" t="s">
        <v>27</v>
      </c>
      <c r="B33" s="166"/>
      <c r="C33" s="167">
        <v>68.49885451963867</v>
      </c>
      <c r="D33" s="167">
        <v>71.41546037162743</v>
      </c>
      <c r="E33" s="167">
        <v>72.63617835515608</v>
      </c>
      <c r="F33" s="167">
        <v>71.31173029112989</v>
      </c>
      <c r="G33" s="167">
        <v>71.74199908039026</v>
      </c>
      <c r="H33" s="167">
        <v>72.7455925121828</v>
      </c>
      <c r="I33" s="167">
        <v>73.3931592669235</v>
      </c>
      <c r="J33" s="167">
        <v>73.0412771134146</v>
      </c>
      <c r="K33" s="168">
        <v>77.2790691327871</v>
      </c>
      <c r="L33" s="169">
        <v>81.0650775861033</v>
      </c>
      <c r="M33" s="169"/>
      <c r="N33" s="167">
        <v>21.50524912696734</v>
      </c>
      <c r="O33" s="167">
        <v>22.237746861129523</v>
      </c>
      <c r="P33" s="167">
        <v>21.908457192087713</v>
      </c>
      <c r="Q33" s="167">
        <v>22.439740486299115</v>
      </c>
      <c r="R33" s="167">
        <v>22.658621870232658</v>
      </c>
      <c r="S33" s="167">
        <v>22.576355755927523</v>
      </c>
      <c r="T33" s="167">
        <v>21.8913543290772</v>
      </c>
      <c r="U33" s="167">
        <v>20.933366717249</v>
      </c>
      <c r="V33" s="167">
        <v>20.5919139202289</v>
      </c>
      <c r="W33" s="167">
        <v>23.1021821233739</v>
      </c>
    </row>
    <row r="34" spans="1:23" ht="13.5" customHeight="1">
      <c r="A34" s="170" t="s">
        <v>59</v>
      </c>
      <c r="B34" s="166"/>
      <c r="C34" s="167" t="s">
        <v>176</v>
      </c>
      <c r="D34" s="167" t="s">
        <v>176</v>
      </c>
      <c r="E34" s="167">
        <v>74.38982483643689</v>
      </c>
      <c r="F34" s="167">
        <v>76.03168193538636</v>
      </c>
      <c r="G34" s="167">
        <v>79.7451620097346</v>
      </c>
      <c r="H34" s="167">
        <v>83.34038816378744</v>
      </c>
      <c r="I34" s="167">
        <v>84.6612744980737</v>
      </c>
      <c r="J34" s="167">
        <v>84.8228528302626</v>
      </c>
      <c r="K34" s="168">
        <v>85.5234633543109</v>
      </c>
      <c r="L34" s="169">
        <v>84.8361273959609</v>
      </c>
      <c r="M34" s="169"/>
      <c r="N34" s="167" t="s">
        <v>176</v>
      </c>
      <c r="O34" s="167" t="s">
        <v>176</v>
      </c>
      <c r="P34" s="167">
        <v>12.070010254497996</v>
      </c>
      <c r="Q34" s="167">
        <v>12.610314742175103</v>
      </c>
      <c r="R34" s="167">
        <v>13.170747019563613</v>
      </c>
      <c r="S34" s="167">
        <v>14.545095077737841</v>
      </c>
      <c r="T34" s="167">
        <v>15.9757662739725</v>
      </c>
      <c r="U34" s="167">
        <v>17.3222581241772</v>
      </c>
      <c r="V34" s="167">
        <v>18.4979923910633</v>
      </c>
      <c r="W34" s="167">
        <v>19.1548382368292</v>
      </c>
    </row>
    <row r="35" spans="1:23" ht="13.5" customHeight="1">
      <c r="A35" s="170" t="s">
        <v>28</v>
      </c>
      <c r="B35" s="166"/>
      <c r="C35" s="167">
        <v>72.60818460640792</v>
      </c>
      <c r="D35" s="167">
        <v>77.20282790234941</v>
      </c>
      <c r="E35" s="167">
        <v>78.27579804806739</v>
      </c>
      <c r="F35" s="167">
        <v>78.00829842003704</v>
      </c>
      <c r="G35" s="167">
        <v>78.24065920997401</v>
      </c>
      <c r="H35" s="167">
        <v>79.55513401803555</v>
      </c>
      <c r="I35" s="167">
        <v>80.5003155274819</v>
      </c>
      <c r="J35" s="167">
        <v>80.2448167007173</v>
      </c>
      <c r="K35" s="168">
        <v>80.3930745261743</v>
      </c>
      <c r="L35" s="169">
        <v>80.779983538115</v>
      </c>
      <c r="M35" s="169"/>
      <c r="N35" s="167">
        <v>20.571995598973704</v>
      </c>
      <c r="O35" s="167">
        <v>23.95198999895468</v>
      </c>
      <c r="P35" s="167">
        <v>23.35233591097941</v>
      </c>
      <c r="Q35" s="167">
        <v>22.841462653362523</v>
      </c>
      <c r="R35" s="167">
        <v>21.9212060112234</v>
      </c>
      <c r="S35" s="167">
        <v>22.161971659129232</v>
      </c>
      <c r="T35" s="167">
        <v>22.1351077505636</v>
      </c>
      <c r="U35" s="167">
        <v>21.8412490880438</v>
      </c>
      <c r="V35" s="167">
        <v>21.539547078098</v>
      </c>
      <c r="W35" s="167">
        <v>21.3085843680325</v>
      </c>
    </row>
    <row r="36" spans="1:23" ht="13.5" customHeight="1">
      <c r="A36" s="170" t="s">
        <v>29</v>
      </c>
      <c r="B36" s="166"/>
      <c r="C36" s="167">
        <v>81.65234689953127</v>
      </c>
      <c r="D36" s="167">
        <v>86.43766891490256</v>
      </c>
      <c r="E36" s="167">
        <v>86.36183098037674</v>
      </c>
      <c r="F36" s="167">
        <v>86.16309065793808</v>
      </c>
      <c r="G36" s="167">
        <v>86.81049028044477</v>
      </c>
      <c r="H36" s="167">
        <v>87.46683535152721</v>
      </c>
      <c r="I36" s="167">
        <v>87.2639194846685</v>
      </c>
      <c r="J36" s="167">
        <v>87.80108325632</v>
      </c>
      <c r="K36" s="168">
        <v>86.9899939166369</v>
      </c>
      <c r="L36" s="169">
        <v>86.1183713771273</v>
      </c>
      <c r="M36" s="169"/>
      <c r="N36" s="167">
        <v>21.552831175463883</v>
      </c>
      <c r="O36" s="167">
        <v>33.358851846207635</v>
      </c>
      <c r="P36" s="167">
        <v>33.03910251785586</v>
      </c>
      <c r="Q36" s="167">
        <v>33.646070914948936</v>
      </c>
      <c r="R36" s="167">
        <v>34.46735534449856</v>
      </c>
      <c r="S36" s="167">
        <v>35.83201359148227</v>
      </c>
      <c r="T36" s="167">
        <v>36.3832731603547</v>
      </c>
      <c r="U36" s="167">
        <v>36.0985877367384</v>
      </c>
      <c r="V36" s="167">
        <v>34.5026952792221</v>
      </c>
      <c r="W36" s="167">
        <v>33.2214906936192</v>
      </c>
    </row>
    <row r="37" spans="1:23" ht="13.5" customHeight="1">
      <c r="A37" s="170" t="s">
        <v>30</v>
      </c>
      <c r="B37" s="166"/>
      <c r="C37" s="167">
        <v>80.17878336405646</v>
      </c>
      <c r="D37" s="167">
        <v>83.45822617615795</v>
      </c>
      <c r="E37" s="167">
        <v>83.32310318701028</v>
      </c>
      <c r="F37" s="167">
        <v>83.30300849493962</v>
      </c>
      <c r="G37" s="167">
        <v>83.11886679953535</v>
      </c>
      <c r="H37" s="167">
        <v>83.3281569993765</v>
      </c>
      <c r="I37" s="167">
        <v>83.3730744396273</v>
      </c>
      <c r="J37" s="167">
        <v>83.5232840913215</v>
      </c>
      <c r="K37" s="168">
        <v>84.4072724019948</v>
      </c>
      <c r="L37" s="169">
        <v>84.8003061891114</v>
      </c>
      <c r="M37" s="169"/>
      <c r="N37" s="167">
        <v>15.43757614094274</v>
      </c>
      <c r="O37" s="167">
        <v>18.932988664849404</v>
      </c>
      <c r="P37" s="167">
        <v>19.6986010099245</v>
      </c>
      <c r="Q37" s="167">
        <v>19.88114870946282</v>
      </c>
      <c r="R37" s="167">
        <v>20.829532859509957</v>
      </c>
      <c r="S37" s="167">
        <v>21.485737145651136</v>
      </c>
      <c r="T37" s="167">
        <v>21.7450349676622</v>
      </c>
      <c r="U37" s="167">
        <v>22.0991901855587</v>
      </c>
      <c r="V37" s="167">
        <v>22.6946582274894</v>
      </c>
      <c r="W37" s="167">
        <v>22.6856457198296</v>
      </c>
    </row>
    <row r="38" spans="1:23" ht="13.5" customHeight="1">
      <c r="A38" s="170" t="s">
        <v>31</v>
      </c>
      <c r="B38" s="166"/>
      <c r="C38" s="167">
        <v>29.875486914181376</v>
      </c>
      <c r="D38" s="167">
        <v>28.382199261992618</v>
      </c>
      <c r="E38" s="167">
        <v>29.96749372323143</v>
      </c>
      <c r="F38" s="167">
        <v>33.98341601867164</v>
      </c>
      <c r="G38" s="167">
        <v>34.81683156108127</v>
      </c>
      <c r="H38" s="167">
        <v>39.78000951173114</v>
      </c>
      <c r="I38" s="167">
        <v>40.8920298608315</v>
      </c>
      <c r="J38" s="167">
        <v>45.1676261763614</v>
      </c>
      <c r="K38" s="168">
        <v>47.1579694120133</v>
      </c>
      <c r="L38" s="169">
        <v>45.8991131119302</v>
      </c>
      <c r="M38" s="169"/>
      <c r="N38" s="167">
        <v>6.877513179421923</v>
      </c>
      <c r="O38" s="167">
        <v>5.183496199782845</v>
      </c>
      <c r="P38" s="167">
        <v>5.415328265920995</v>
      </c>
      <c r="Q38" s="167">
        <v>5.607007102119441</v>
      </c>
      <c r="R38" s="167">
        <v>6.0472876258561605</v>
      </c>
      <c r="S38" s="167">
        <v>9.566969742137427</v>
      </c>
      <c r="T38" s="167">
        <v>10.2890389995494</v>
      </c>
      <c r="U38" s="167">
        <v>11.2745969218671</v>
      </c>
      <c r="V38" s="167">
        <v>11.859696322532</v>
      </c>
      <c r="W38" s="167">
        <v>12.8901740177452</v>
      </c>
    </row>
    <row r="39" spans="1:23" ht="13.5" customHeight="1">
      <c r="A39" s="170" t="s">
        <v>32</v>
      </c>
      <c r="B39" s="166">
        <v>2</v>
      </c>
      <c r="C39" s="167">
        <v>72.37496857118944</v>
      </c>
      <c r="D39" s="167">
        <v>75.03951810967123</v>
      </c>
      <c r="E39" s="167">
        <v>75.35246575394933</v>
      </c>
      <c r="F39" s="167">
        <v>77.26726914746256</v>
      </c>
      <c r="G39" s="167">
        <v>75.27915126488611</v>
      </c>
      <c r="H39" s="167">
        <v>78.99958273501446</v>
      </c>
      <c r="I39" s="167">
        <v>78.5161969868536</v>
      </c>
      <c r="J39" s="167">
        <v>69.708686273068</v>
      </c>
      <c r="K39" s="168">
        <v>71.3873213265396</v>
      </c>
      <c r="L39" s="169">
        <v>72.6263003034157</v>
      </c>
      <c r="M39" s="169"/>
      <c r="N39" s="167">
        <v>17.74069605778133</v>
      </c>
      <c r="O39" s="167">
        <v>24.28671008686235</v>
      </c>
      <c r="P39" s="167">
        <v>23.89971893724707</v>
      </c>
      <c r="Q39" s="167">
        <v>27.417205276774553</v>
      </c>
      <c r="R39" s="167">
        <v>26.368423825924335</v>
      </c>
      <c r="S39" s="167">
        <v>27.830923075789514</v>
      </c>
      <c r="T39" s="167">
        <v>28.9665846198787</v>
      </c>
      <c r="U39" s="167">
        <v>17.3445562315116</v>
      </c>
      <c r="V39" s="167">
        <v>17.3390521534365</v>
      </c>
      <c r="W39" s="167">
        <v>16.9529768282121</v>
      </c>
    </row>
    <row r="40" spans="1:23" ht="13.5" customHeight="1">
      <c r="A40" s="172" t="s">
        <v>33</v>
      </c>
      <c r="B40" s="166"/>
      <c r="C40" s="167">
        <v>71.92961775032816</v>
      </c>
      <c r="D40" s="167">
        <v>72.78930378929456</v>
      </c>
      <c r="E40" s="167">
        <v>76.21444236738155</v>
      </c>
      <c r="F40" s="167">
        <v>74.682347099296</v>
      </c>
      <c r="G40" s="167">
        <v>75.50460335568873</v>
      </c>
      <c r="H40" s="167">
        <v>76.3664605323013</v>
      </c>
      <c r="I40" s="167">
        <v>78.5973350141156</v>
      </c>
      <c r="J40" s="167">
        <v>78.3554211577269</v>
      </c>
      <c r="K40" s="167">
        <v>79.8775676925808</v>
      </c>
      <c r="L40" s="167">
        <v>80.8491127861486</v>
      </c>
      <c r="M40" s="169"/>
      <c r="N40" s="167">
        <v>19.161483449789973</v>
      </c>
      <c r="O40" s="167">
        <v>20.114538410818085</v>
      </c>
      <c r="P40" s="167">
        <v>22.18853052678112</v>
      </c>
      <c r="Q40" s="167">
        <v>23.324469627493617</v>
      </c>
      <c r="R40" s="167">
        <v>22.2401767543722</v>
      </c>
      <c r="S40" s="167">
        <v>23.417480722243365</v>
      </c>
      <c r="T40" s="167">
        <v>23.1492458201914</v>
      </c>
      <c r="U40" s="167">
        <v>23.0759566383239</v>
      </c>
      <c r="V40" s="167">
        <v>22.8245963916792</v>
      </c>
      <c r="W40" s="167">
        <v>23.1886883955371</v>
      </c>
    </row>
    <row r="41" spans="1:23" s="176" customFormat="1" ht="15" customHeight="1">
      <c r="A41" s="173"/>
      <c r="B41" s="166"/>
      <c r="C41" s="174"/>
      <c r="D41" s="174"/>
      <c r="E41" s="174"/>
      <c r="F41" s="174"/>
      <c r="G41" s="174"/>
      <c r="H41" s="174"/>
      <c r="I41" s="174"/>
      <c r="J41" s="174"/>
      <c r="K41" s="174"/>
      <c r="L41" s="175"/>
      <c r="M41" s="169"/>
      <c r="N41" s="174"/>
      <c r="O41" s="174"/>
      <c r="P41" s="174"/>
      <c r="Q41" s="174"/>
      <c r="R41" s="174"/>
      <c r="S41" s="174"/>
      <c r="T41" s="174"/>
      <c r="U41" s="174"/>
      <c r="V41" s="174"/>
      <c r="W41" s="174"/>
    </row>
    <row r="42" spans="1:23" s="176" customFormat="1" ht="15" customHeight="1">
      <c r="A42" s="173" t="s">
        <v>79</v>
      </c>
      <c r="B42" s="166"/>
      <c r="C42" s="174">
        <v>73.56023532533524</v>
      </c>
      <c r="D42" s="174">
        <v>76.72879578006629</v>
      </c>
      <c r="E42" s="174">
        <v>77.65958457764992</v>
      </c>
      <c r="F42" s="174">
        <v>78.20208604613141</v>
      </c>
      <c r="G42" s="174">
        <v>78.97596184663932</v>
      </c>
      <c r="H42" s="174">
        <v>80.2597991821721</v>
      </c>
      <c r="I42" s="174">
        <v>81.2340216926505</v>
      </c>
      <c r="J42" s="174">
        <v>81.19645782133401</v>
      </c>
      <c r="K42" s="174">
        <v>81.50753354799642</v>
      </c>
      <c r="L42" s="175">
        <v>81.59468455255607</v>
      </c>
      <c r="M42" s="169"/>
      <c r="N42" s="174">
        <v>18.41046067558714</v>
      </c>
      <c r="O42" s="174">
        <v>21.67605882583702</v>
      </c>
      <c r="P42" s="174">
        <v>22.122513747915136</v>
      </c>
      <c r="Q42" s="174">
        <v>23.11370749509822</v>
      </c>
      <c r="R42" s="174">
        <v>23.849523353593504</v>
      </c>
      <c r="S42" s="174">
        <v>24.841950137772855</v>
      </c>
      <c r="T42" s="174">
        <v>24.97313314715468</v>
      </c>
      <c r="U42" s="174">
        <v>25.061621121151937</v>
      </c>
      <c r="V42" s="174">
        <v>24.909312566827</v>
      </c>
      <c r="W42" s="174">
        <v>24.893308632244633</v>
      </c>
    </row>
    <row r="43" spans="1:23" ht="27" customHeight="1">
      <c r="A43" s="553" t="s">
        <v>243</v>
      </c>
      <c r="B43" s="166"/>
      <c r="C43" s="577">
        <v>73.32376263647913</v>
      </c>
      <c r="D43" s="577">
        <v>76.76783705554905</v>
      </c>
      <c r="E43" s="577"/>
      <c r="F43" s="577"/>
      <c r="G43" s="577"/>
      <c r="H43" s="577"/>
      <c r="I43" s="577"/>
      <c r="J43" s="577"/>
      <c r="K43" s="577"/>
      <c r="L43" s="577">
        <v>81.45276946110035</v>
      </c>
      <c r="M43" s="169"/>
      <c r="N43" s="577">
        <v>18.283064546619485</v>
      </c>
      <c r="O43" s="577">
        <v>22.481498414837123</v>
      </c>
      <c r="P43" s="577"/>
      <c r="Q43" s="577"/>
      <c r="R43" s="577"/>
      <c r="S43" s="577"/>
      <c r="T43" s="577"/>
      <c r="U43" s="577"/>
      <c r="V43" s="577"/>
      <c r="W43" s="577">
        <v>26.018784543731513</v>
      </c>
    </row>
    <row r="44" spans="1:23" ht="14.25" customHeight="1">
      <c r="A44" s="173" t="s">
        <v>82</v>
      </c>
      <c r="B44" s="166"/>
      <c r="C44" s="175">
        <v>77.18717922169468</v>
      </c>
      <c r="D44" s="175">
        <v>80.89429475440478</v>
      </c>
      <c r="E44" s="175">
        <v>81.12726102766678</v>
      </c>
      <c r="F44" s="175">
        <v>82.16752445075758</v>
      </c>
      <c r="G44" s="175">
        <v>82.94953424180903</v>
      </c>
      <c r="H44" s="175">
        <v>84.3464355995663</v>
      </c>
      <c r="I44" s="175">
        <v>85.22028933002991</v>
      </c>
      <c r="J44" s="175">
        <v>84.89060367200004</v>
      </c>
      <c r="K44" s="175">
        <v>84.43547101384438</v>
      </c>
      <c r="L44" s="175">
        <v>84.90124788007121</v>
      </c>
      <c r="M44" s="169"/>
      <c r="N44" s="174">
        <v>18.939287102073745</v>
      </c>
      <c r="O44" s="174">
        <v>22.071186855120928</v>
      </c>
      <c r="P44" s="174">
        <v>22.412761186221474</v>
      </c>
      <c r="Q44" s="174">
        <v>23.20675276754319</v>
      </c>
      <c r="R44" s="174">
        <v>23.827570683155603</v>
      </c>
      <c r="S44" s="174">
        <v>24.84946546183089</v>
      </c>
      <c r="T44" s="174">
        <v>24.97128645471151</v>
      </c>
      <c r="U44" s="174">
        <v>25.082727271708162</v>
      </c>
      <c r="V44" s="174">
        <v>24.83057293523732</v>
      </c>
      <c r="W44" s="174">
        <v>25.052968084451397</v>
      </c>
    </row>
    <row r="45" spans="1:23" ht="15" customHeight="1">
      <c r="A45" s="179"/>
      <c r="B45" s="166"/>
      <c r="C45" s="174"/>
      <c r="D45" s="177"/>
      <c r="E45" s="177"/>
      <c r="F45" s="177"/>
      <c r="G45" s="177"/>
      <c r="H45" s="177"/>
      <c r="I45" s="177"/>
      <c r="J45" s="167"/>
      <c r="K45" s="177"/>
      <c r="L45" s="178"/>
      <c r="M45" s="169"/>
      <c r="N45" s="174"/>
      <c r="O45" s="177"/>
      <c r="P45" s="177"/>
      <c r="Q45" s="177"/>
      <c r="R45" s="177"/>
      <c r="S45" s="177"/>
      <c r="T45" s="177"/>
      <c r="U45" s="177"/>
      <c r="V45" s="177"/>
      <c r="W45" s="177"/>
    </row>
    <row r="46" spans="1:23" ht="15" customHeight="1">
      <c r="A46" s="173" t="s">
        <v>94</v>
      </c>
      <c r="B46" s="166"/>
      <c r="C46" s="167"/>
      <c r="D46" s="167"/>
      <c r="E46" s="167"/>
      <c r="F46" s="167"/>
      <c r="G46" s="167"/>
      <c r="H46" s="167"/>
      <c r="I46" s="167"/>
      <c r="J46" s="167"/>
      <c r="K46" s="168"/>
      <c r="L46" s="169"/>
      <c r="M46" s="169"/>
      <c r="N46" s="167"/>
      <c r="O46" s="167"/>
      <c r="P46" s="167"/>
      <c r="Q46" s="167"/>
      <c r="R46" s="167"/>
      <c r="S46" s="167"/>
      <c r="T46" s="167"/>
      <c r="U46" s="167"/>
      <c r="V46" s="167"/>
      <c r="W46" s="167"/>
    </row>
    <row r="47" spans="1:23" s="180" customFormat="1" ht="15" customHeight="1">
      <c r="A47" s="172" t="s">
        <v>34</v>
      </c>
      <c r="B47" s="166">
        <v>3</v>
      </c>
      <c r="C47" s="167" t="s">
        <v>176</v>
      </c>
      <c r="D47" s="167">
        <v>74.62087898009591</v>
      </c>
      <c r="E47" s="167">
        <v>71.31629245362853</v>
      </c>
      <c r="F47" s="167">
        <v>73.88737559520652</v>
      </c>
      <c r="G47" s="167">
        <v>79.50152373178882</v>
      </c>
      <c r="H47" s="167">
        <v>78.8389442275176</v>
      </c>
      <c r="I47" s="167">
        <v>79.6395626060037</v>
      </c>
      <c r="J47" s="167" t="s">
        <v>176</v>
      </c>
      <c r="K47" s="168">
        <v>75.2369782080537</v>
      </c>
      <c r="L47" s="169">
        <v>76.4414265718014</v>
      </c>
      <c r="M47" s="169"/>
      <c r="N47" s="167" t="s">
        <v>176</v>
      </c>
      <c r="O47" s="167">
        <v>20.767262241765746</v>
      </c>
      <c r="P47" s="167">
        <v>23.30895417291613</v>
      </c>
      <c r="Q47" s="167">
        <v>22.161521910857008</v>
      </c>
      <c r="R47" s="167">
        <v>22.117381180009037</v>
      </c>
      <c r="S47" s="167">
        <v>22.5084866443137</v>
      </c>
      <c r="T47" s="167">
        <v>21.1659905131641</v>
      </c>
      <c r="U47" s="168" t="s">
        <v>176</v>
      </c>
      <c r="V47" s="167">
        <v>21.1375323602839</v>
      </c>
      <c r="W47" s="167">
        <v>21.0603606861048</v>
      </c>
    </row>
    <row r="48" spans="1:23" s="180" customFormat="1" ht="15" customHeight="1">
      <c r="A48" s="172" t="s">
        <v>80</v>
      </c>
      <c r="B48" s="166"/>
      <c r="C48" s="167" t="s">
        <v>176</v>
      </c>
      <c r="D48" s="167" t="s">
        <v>176</v>
      </c>
      <c r="E48" s="167" t="s">
        <v>176</v>
      </c>
      <c r="F48" s="167" t="s">
        <v>176</v>
      </c>
      <c r="G48" s="167" t="s">
        <v>176</v>
      </c>
      <c r="H48" s="167" t="s">
        <v>176</v>
      </c>
      <c r="I48" s="167">
        <v>87.4752660070935</v>
      </c>
      <c r="J48" s="167">
        <v>87.3971285551334</v>
      </c>
      <c r="K48" s="168">
        <v>85.1124218511435</v>
      </c>
      <c r="L48" s="169">
        <v>84.4991063584866</v>
      </c>
      <c r="M48" s="169"/>
      <c r="N48" s="167" t="s">
        <v>176</v>
      </c>
      <c r="O48" s="167" t="s">
        <v>176</v>
      </c>
      <c r="P48" s="167" t="s">
        <v>176</v>
      </c>
      <c r="Q48" s="167" t="s">
        <v>176</v>
      </c>
      <c r="R48" s="167" t="s">
        <v>176</v>
      </c>
      <c r="S48" s="167" t="s">
        <v>176</v>
      </c>
      <c r="T48" s="167">
        <v>27.2543276174203</v>
      </c>
      <c r="U48" s="167">
        <v>26.5655021175145</v>
      </c>
      <c r="V48" s="167">
        <v>26.7765696480584</v>
      </c>
      <c r="W48" s="167">
        <v>25.8467550923733</v>
      </c>
    </row>
    <row r="49" spans="1:185" ht="15" customHeight="1">
      <c r="A49" s="172" t="s">
        <v>53</v>
      </c>
      <c r="B49" s="166"/>
      <c r="C49" s="167" t="s">
        <v>176</v>
      </c>
      <c r="D49" s="167">
        <v>63.59240343537969</v>
      </c>
      <c r="E49" s="167">
        <v>63.33801782524729</v>
      </c>
      <c r="F49" s="167">
        <v>65.25816575861757</v>
      </c>
      <c r="G49" s="167">
        <v>65.55209128701111</v>
      </c>
      <c r="H49" s="167">
        <v>64.55681485891849</v>
      </c>
      <c r="I49" s="167">
        <v>65.3088470271634</v>
      </c>
      <c r="J49" s="167">
        <v>64.9826281305919</v>
      </c>
      <c r="K49" s="168">
        <v>64.7829368527835</v>
      </c>
      <c r="L49" s="169">
        <v>64.2175619809994</v>
      </c>
      <c r="M49" s="169"/>
      <c r="N49" s="167" t="s">
        <v>176</v>
      </c>
      <c r="O49" s="167" t="s">
        <v>176</v>
      </c>
      <c r="P49" s="167" t="s">
        <v>176</v>
      </c>
      <c r="Q49" s="167">
        <v>21.452376809003983</v>
      </c>
      <c r="R49" s="167">
        <v>20.748022319766214</v>
      </c>
      <c r="S49" s="167">
        <v>20.289364372837408</v>
      </c>
      <c r="T49" s="167">
        <v>20.1773583910632</v>
      </c>
      <c r="U49" s="167">
        <v>20.5522224080948</v>
      </c>
      <c r="V49" s="167">
        <v>21.3084877557082</v>
      </c>
      <c r="W49" s="167">
        <v>20.8357149438119</v>
      </c>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row>
    <row r="50" spans="1:185" ht="15" customHeight="1">
      <c r="A50" s="172" t="s">
        <v>36</v>
      </c>
      <c r="B50" s="166"/>
      <c r="C50" s="167" t="s">
        <v>176</v>
      </c>
      <c r="D50" s="167">
        <v>70.80529089340939</v>
      </c>
      <c r="E50" s="167">
        <v>70.80529089340939</v>
      </c>
      <c r="F50" s="167">
        <v>73.59584059188676</v>
      </c>
      <c r="G50" s="167" t="s">
        <v>176</v>
      </c>
      <c r="H50" s="167" t="s">
        <v>176</v>
      </c>
      <c r="I50" s="167">
        <v>73.5103382621813</v>
      </c>
      <c r="J50" s="167" t="s">
        <v>176</v>
      </c>
      <c r="K50" s="168" t="s">
        <v>176</v>
      </c>
      <c r="L50" s="169">
        <v>77.494162506149</v>
      </c>
      <c r="M50" s="169"/>
      <c r="N50" s="167" t="s">
        <v>176</v>
      </c>
      <c r="O50" s="167" t="s">
        <v>176</v>
      </c>
      <c r="P50" s="167" t="s">
        <v>176</v>
      </c>
      <c r="Q50" s="167">
        <v>12.654340957370923</v>
      </c>
      <c r="R50" s="167" t="s">
        <v>176</v>
      </c>
      <c r="S50" s="167" t="s">
        <v>176</v>
      </c>
      <c r="T50" s="167">
        <v>18.7</v>
      </c>
      <c r="U50" s="167" t="s">
        <v>176</v>
      </c>
      <c r="V50" s="167" t="s">
        <v>176</v>
      </c>
      <c r="W50" s="167">
        <v>19.6432491416325</v>
      </c>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row>
    <row r="51" spans="1:185" ht="15" customHeight="1">
      <c r="A51" s="172" t="s">
        <v>81</v>
      </c>
      <c r="B51" s="166"/>
      <c r="C51" s="167" t="s">
        <v>176</v>
      </c>
      <c r="D51" s="167" t="s">
        <v>176</v>
      </c>
      <c r="E51" s="167" t="s">
        <v>176</v>
      </c>
      <c r="F51" s="167" t="s">
        <v>176</v>
      </c>
      <c r="G51" s="167" t="s">
        <v>176</v>
      </c>
      <c r="H51" s="167" t="s">
        <v>176</v>
      </c>
      <c r="I51" s="167">
        <v>91.0097522948916</v>
      </c>
      <c r="J51" s="167">
        <v>91.282658393207</v>
      </c>
      <c r="K51" s="168">
        <v>90.8647654093836</v>
      </c>
      <c r="L51" s="169">
        <v>90.685962171268</v>
      </c>
      <c r="M51" s="169"/>
      <c r="N51" s="167" t="s">
        <v>176</v>
      </c>
      <c r="O51" s="167" t="s">
        <v>176</v>
      </c>
      <c r="P51" s="167" t="s">
        <v>176</v>
      </c>
      <c r="Q51" s="167" t="s">
        <v>176</v>
      </c>
      <c r="R51" s="167" t="s">
        <v>176</v>
      </c>
      <c r="S51" s="167" t="s">
        <v>176</v>
      </c>
      <c r="T51" s="167">
        <v>32.3783547228187</v>
      </c>
      <c r="U51" s="167">
        <v>32.7194547555082</v>
      </c>
      <c r="V51" s="167">
        <v>32.9917890918154</v>
      </c>
      <c r="W51" s="182">
        <v>33.0142979381159</v>
      </c>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row>
    <row r="52" spans="1:185" ht="12.75">
      <c r="A52" s="183"/>
      <c r="B52" s="183"/>
      <c r="C52" s="184"/>
      <c r="D52" s="185"/>
      <c r="E52" s="185"/>
      <c r="F52" s="185"/>
      <c r="G52" s="185"/>
      <c r="H52" s="185"/>
      <c r="I52" s="185"/>
      <c r="J52" s="185"/>
      <c r="K52" s="185"/>
      <c r="L52" s="185"/>
      <c r="M52" s="185"/>
      <c r="N52" s="184"/>
      <c r="O52" s="185"/>
      <c r="P52" s="185"/>
      <c r="Q52" s="185"/>
      <c r="R52" s="185"/>
      <c r="S52" s="185"/>
      <c r="T52" s="185"/>
      <c r="U52" s="185"/>
      <c r="V52" s="185"/>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row>
    <row r="53" spans="1:185" ht="80.25" customHeight="1">
      <c r="A53" s="653" t="s">
        <v>252</v>
      </c>
      <c r="B53" s="653">
        <v>0</v>
      </c>
      <c r="C53" s="653">
        <v>0</v>
      </c>
      <c r="D53" s="653">
        <v>0</v>
      </c>
      <c r="E53" s="653">
        <v>0</v>
      </c>
      <c r="F53" s="653">
        <v>0</v>
      </c>
      <c r="G53" s="653">
        <v>0</v>
      </c>
      <c r="H53" s="653">
        <v>0</v>
      </c>
      <c r="I53" s="653">
        <v>0</v>
      </c>
      <c r="J53" s="653">
        <v>0</v>
      </c>
      <c r="K53" s="653">
        <v>0</v>
      </c>
      <c r="L53" s="653"/>
      <c r="M53" s="653">
        <v>0</v>
      </c>
      <c r="N53" s="653">
        <v>0</v>
      </c>
      <c r="O53" s="653">
        <v>0</v>
      </c>
      <c r="P53" s="653">
        <v>0</v>
      </c>
      <c r="Q53" s="653">
        <v>0</v>
      </c>
      <c r="R53" s="653">
        <v>0</v>
      </c>
      <c r="S53" s="653">
        <v>0</v>
      </c>
      <c r="T53" s="653">
        <v>0</v>
      </c>
      <c r="U53" s="653">
        <v>0</v>
      </c>
      <c r="V53" s="653">
        <v>0</v>
      </c>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row>
    <row r="54" spans="1:185" ht="12.75">
      <c r="A54" s="187"/>
      <c r="B54" s="188"/>
      <c r="C54" s="189"/>
      <c r="D54" s="190"/>
      <c r="E54" s="190"/>
      <c r="F54" s="190"/>
      <c r="G54" s="190"/>
      <c r="H54" s="190"/>
      <c r="I54" s="190"/>
      <c r="J54" s="190"/>
      <c r="K54" s="190"/>
      <c r="L54" s="190"/>
      <c r="M54" s="190"/>
      <c r="N54" s="189"/>
      <c r="O54" s="190"/>
      <c r="P54" s="190"/>
      <c r="Q54" s="190"/>
      <c r="R54" s="190"/>
      <c r="S54" s="190"/>
      <c r="T54" s="190"/>
      <c r="U54" s="190"/>
      <c r="V54" s="190"/>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row>
    <row r="55" spans="1:185" ht="12" customHeight="1">
      <c r="A55" s="188"/>
      <c r="B55" s="188"/>
      <c r="C55" s="189"/>
      <c r="D55" s="190"/>
      <c r="E55" s="190"/>
      <c r="F55" s="190"/>
      <c r="G55" s="190"/>
      <c r="H55" s="190"/>
      <c r="I55" s="190"/>
      <c r="J55" s="190"/>
      <c r="K55" s="190"/>
      <c r="L55" s="190"/>
      <c r="M55" s="190"/>
      <c r="N55" s="189"/>
      <c r="O55" s="190"/>
      <c r="P55" s="190"/>
      <c r="Q55" s="190"/>
      <c r="R55" s="190"/>
      <c r="S55" s="190"/>
      <c r="T55" s="190"/>
      <c r="U55" s="190"/>
      <c r="V55" s="190"/>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row>
    <row r="56" spans="1:22" ht="12.75" customHeight="1" hidden="1">
      <c r="A56" s="181"/>
      <c r="B56" s="181"/>
      <c r="C56" s="181"/>
      <c r="D56" s="181"/>
      <c r="E56" s="181"/>
      <c r="F56" s="181"/>
      <c r="G56" s="181"/>
      <c r="H56" s="181"/>
      <c r="I56" s="181"/>
      <c r="J56" s="181"/>
      <c r="K56" s="181"/>
      <c r="L56" s="181"/>
      <c r="M56" s="181"/>
      <c r="N56" s="181"/>
      <c r="O56" s="181"/>
      <c r="P56" s="181"/>
      <c r="Q56" s="181"/>
      <c r="R56" s="181"/>
      <c r="S56" s="181"/>
      <c r="T56" s="181"/>
      <c r="U56" s="181"/>
      <c r="V56" s="181"/>
    </row>
    <row r="57" spans="1:22" ht="12.75">
      <c r="A57" s="181"/>
      <c r="B57" s="181"/>
      <c r="C57" s="181"/>
      <c r="D57" s="181"/>
      <c r="E57" s="181"/>
      <c r="F57" s="181"/>
      <c r="G57" s="181"/>
      <c r="H57" s="181"/>
      <c r="I57" s="181"/>
      <c r="J57" s="181"/>
      <c r="K57" s="181"/>
      <c r="L57" s="181"/>
      <c r="M57" s="181"/>
      <c r="N57" s="181"/>
      <c r="O57" s="181"/>
      <c r="P57" s="181"/>
      <c r="Q57" s="181"/>
      <c r="R57" s="181"/>
      <c r="S57" s="181"/>
      <c r="T57" s="181"/>
      <c r="U57" s="181"/>
      <c r="V57" s="181"/>
    </row>
  </sheetData>
  <sheetProtection/>
  <mergeCells count="3">
    <mergeCell ref="C7:K7"/>
    <mergeCell ref="A53:V53"/>
    <mergeCell ref="N7:W7"/>
  </mergeCells>
  <conditionalFormatting sqref="N54:N55 C54:C55 J11:J51 C10:C52 D41:M43 M43:W43 N10:N52 M40:M45 C44:L44 B11:B51 N40:W40 C40:L40 O41:W44 C46:W51 A10:W39 B9:W9">
    <cfRule type="expression" priority="50" dxfId="7" stopIfTrue="1">
      <formula>#REF!=0</formula>
    </cfRule>
  </conditionalFormatting>
  <conditionalFormatting sqref="K13:L13 A17:B17 V13:W13">
    <cfRule type="expression" priority="48" dxfId="8" stopIfTrue="1">
      <formula>#REF!=0</formula>
    </cfRule>
  </conditionalFormatting>
  <hyperlinks>
    <hyperlink ref="A1" r:id="rId1" display="http://www.sourceoecd.org/9789264055988"/>
  </hyperlinks>
  <printOptions horizontalCentered="1"/>
  <pageMargins left="0.1968503937007874" right="0.1968503937007874" top="0.3937007874015748" bottom="0.3937007874015748" header="0.3937007874015748" footer="0.3937007874015748"/>
  <pageSetup fitToHeight="1" fitToWidth="1" horizontalDpi="600" verticalDpi="600" orientation="portrait" paperSize="9" scale="10" r:id="rId2"/>
</worksheet>
</file>

<file path=xl/worksheets/sheet4.xml><?xml version="1.0" encoding="utf-8"?>
<worksheet xmlns="http://schemas.openxmlformats.org/spreadsheetml/2006/main" xmlns:r="http://schemas.openxmlformats.org/officeDocument/2006/relationships">
  <sheetPr codeName="Sheet6">
    <tabColor rgb="FFFF0000"/>
    <pageSetUpPr fitToPage="1"/>
  </sheetPr>
  <dimension ref="A1:U102"/>
  <sheetViews>
    <sheetView zoomScaleSheetLayoutView="100" zoomScalePageLayoutView="0" workbookViewId="0" topLeftCell="A1">
      <selection activeCell="C39" sqref="C39"/>
    </sheetView>
  </sheetViews>
  <sheetFormatPr defaultColWidth="9.33203125" defaultRowHeight="12.75"/>
  <cols>
    <col min="1" max="1" width="22.5" style="10" customWidth="1"/>
    <col min="2" max="2" width="6.5" style="10" customWidth="1"/>
    <col min="3" max="4" width="8.33203125" style="10" customWidth="1"/>
    <col min="5" max="19" width="7.33203125" style="10" customWidth="1"/>
    <col min="20" max="16384" width="9.33203125" style="10" customWidth="1"/>
  </cols>
  <sheetData>
    <row r="1" ht="12.75">
      <c r="A1" s="626" t="s">
        <v>253</v>
      </c>
    </row>
    <row r="2" ht="12.75">
      <c r="B2" s="10" t="s">
        <v>162</v>
      </c>
    </row>
    <row r="3" ht="12.75">
      <c r="A3" s="10" t="s">
        <v>255</v>
      </c>
    </row>
    <row r="4" spans="1:21" s="8" customFormat="1" ht="11.25">
      <c r="A4" s="250" t="s">
        <v>192</v>
      </c>
      <c r="B4" s="250"/>
      <c r="C4" s="251"/>
      <c r="D4" s="252"/>
      <c r="E4" s="252"/>
      <c r="F4" s="252"/>
      <c r="G4" s="252"/>
      <c r="H4" s="252"/>
      <c r="I4" s="252"/>
      <c r="J4" s="252"/>
      <c r="K4" s="252"/>
      <c r="L4" s="252"/>
      <c r="M4" s="252"/>
      <c r="N4" s="252"/>
      <c r="O4" s="252"/>
      <c r="P4" s="252"/>
      <c r="Q4" s="252"/>
      <c r="R4" s="252"/>
      <c r="S4" s="253"/>
      <c r="T4" s="253"/>
      <c r="U4" s="253"/>
    </row>
    <row r="5" spans="1:21" s="8" customFormat="1" ht="11.25">
      <c r="A5" s="254" t="s">
        <v>193</v>
      </c>
      <c r="B5" s="255"/>
      <c r="C5" s="252"/>
      <c r="D5" s="252"/>
      <c r="E5" s="252"/>
      <c r="F5" s="252"/>
      <c r="G5" s="252"/>
      <c r="H5" s="252"/>
      <c r="I5" s="252"/>
      <c r="J5" s="252"/>
      <c r="K5" s="252"/>
      <c r="L5" s="252"/>
      <c r="M5" s="252"/>
      <c r="N5" s="252"/>
      <c r="O5" s="252"/>
      <c r="P5" s="252"/>
      <c r="Q5" s="252"/>
      <c r="R5" s="252"/>
      <c r="S5" s="253"/>
      <c r="T5" s="253"/>
      <c r="U5" s="253"/>
    </row>
    <row r="6" spans="1:21" s="8" customFormat="1" ht="11.25">
      <c r="A6" s="254"/>
      <c r="B6" s="254"/>
      <c r="C6" s="252"/>
      <c r="D6" s="252"/>
      <c r="E6" s="252"/>
      <c r="F6" s="252"/>
      <c r="G6" s="252"/>
      <c r="H6" s="252"/>
      <c r="I6" s="252"/>
      <c r="J6" s="252"/>
      <c r="K6" s="252"/>
      <c r="L6" s="252"/>
      <c r="M6" s="252"/>
      <c r="N6" s="252"/>
      <c r="O6" s="252"/>
      <c r="P6" s="252"/>
      <c r="Q6" s="252"/>
      <c r="R6" s="256"/>
      <c r="S6" s="253"/>
      <c r="T6" s="253"/>
      <c r="U6" s="253"/>
    </row>
    <row r="7" spans="1:21" s="8" customFormat="1" ht="11.25">
      <c r="A7" s="251"/>
      <c r="B7" s="251"/>
      <c r="C7" s="252"/>
      <c r="D7" s="252"/>
      <c r="E7" s="252"/>
      <c r="F7" s="252"/>
      <c r="G7" s="252"/>
      <c r="H7" s="252"/>
      <c r="I7" s="252"/>
      <c r="J7" s="252"/>
      <c r="K7" s="252"/>
      <c r="L7" s="252"/>
      <c r="M7" s="252"/>
      <c r="N7" s="252"/>
      <c r="O7" s="252"/>
      <c r="P7" s="252"/>
      <c r="Q7" s="252"/>
      <c r="R7" s="252"/>
      <c r="S7" s="253"/>
      <c r="T7" s="253"/>
      <c r="U7" s="253"/>
    </row>
    <row r="8" spans="1:21" s="8" customFormat="1" ht="12.75">
      <c r="A8" s="257"/>
      <c r="B8" s="257"/>
      <c r="C8" s="252"/>
      <c r="D8" s="252"/>
      <c r="E8" s="252"/>
      <c r="F8" s="252"/>
      <c r="G8" s="252"/>
      <c r="H8" s="252"/>
      <c r="I8" s="252"/>
      <c r="J8" s="252"/>
      <c r="K8" s="252"/>
      <c r="L8" s="252"/>
      <c r="M8" s="252"/>
      <c r="N8" s="252"/>
      <c r="O8" s="252"/>
      <c r="P8" s="252"/>
      <c r="Q8" s="252"/>
      <c r="R8" s="252"/>
      <c r="S8" s="253"/>
      <c r="T8" s="253"/>
      <c r="U8" s="253"/>
    </row>
    <row r="9" spans="1:21" s="9" customFormat="1" ht="19.5" customHeight="1">
      <c r="A9" s="258"/>
      <c r="B9" s="258"/>
      <c r="C9" s="259"/>
      <c r="D9" s="260" t="s">
        <v>42</v>
      </c>
      <c r="E9" s="261" t="s">
        <v>43</v>
      </c>
      <c r="F9" s="262"/>
      <c r="G9" s="260"/>
      <c r="H9" s="261" t="s">
        <v>44</v>
      </c>
      <c r="I9" s="262"/>
      <c r="J9" s="260"/>
      <c r="K9" s="261" t="s">
        <v>45</v>
      </c>
      <c r="L9" s="262"/>
      <c r="M9" s="260"/>
      <c r="N9" s="261" t="s">
        <v>46</v>
      </c>
      <c r="O9" s="262"/>
      <c r="P9" s="260"/>
      <c r="Q9" s="261" t="s">
        <v>47</v>
      </c>
      <c r="R9" s="262"/>
      <c r="S9" s="263"/>
      <c r="T9" s="253"/>
      <c r="U9" s="253"/>
    </row>
    <row r="10" spans="1:21" s="9" customFormat="1" ht="102.75" customHeight="1">
      <c r="A10" s="264"/>
      <c r="B10" s="265" t="s">
        <v>115</v>
      </c>
      <c r="C10" s="266" t="s">
        <v>55</v>
      </c>
      <c r="D10" s="267" t="s">
        <v>50</v>
      </c>
      <c r="E10" s="268" t="s">
        <v>50</v>
      </c>
      <c r="F10" s="269" t="s">
        <v>164</v>
      </c>
      <c r="G10" s="270" t="s">
        <v>5</v>
      </c>
      <c r="H10" s="268" t="s">
        <v>50</v>
      </c>
      <c r="I10" s="269" t="s">
        <v>164</v>
      </c>
      <c r="J10" s="270" t="s">
        <v>5</v>
      </c>
      <c r="K10" s="268" t="s">
        <v>50</v>
      </c>
      <c r="L10" s="269" t="s">
        <v>164</v>
      </c>
      <c r="M10" s="270" t="s">
        <v>5</v>
      </c>
      <c r="N10" s="268" t="s">
        <v>50</v>
      </c>
      <c r="O10" s="269" t="s">
        <v>164</v>
      </c>
      <c r="P10" s="270" t="s">
        <v>5</v>
      </c>
      <c r="Q10" s="268" t="s">
        <v>50</v>
      </c>
      <c r="R10" s="269" t="s">
        <v>164</v>
      </c>
      <c r="S10" s="271" t="s">
        <v>5</v>
      </c>
      <c r="T10" s="253"/>
      <c r="U10" s="253"/>
    </row>
    <row r="11" spans="1:21" s="9" customFormat="1" ht="11.25">
      <c r="A11" s="272" t="s">
        <v>61</v>
      </c>
      <c r="B11" s="273"/>
      <c r="C11" s="274"/>
      <c r="D11" s="275" t="s">
        <v>62</v>
      </c>
      <c r="E11" s="276" t="s">
        <v>63</v>
      </c>
      <c r="F11" s="277" t="s">
        <v>64</v>
      </c>
      <c r="G11" s="275" t="s">
        <v>65</v>
      </c>
      <c r="H11" s="276" t="s">
        <v>66</v>
      </c>
      <c r="I11" s="278" t="s">
        <v>67</v>
      </c>
      <c r="J11" s="275" t="s">
        <v>68</v>
      </c>
      <c r="K11" s="276" t="s">
        <v>69</v>
      </c>
      <c r="L11" s="278" t="s">
        <v>70</v>
      </c>
      <c r="M11" s="275" t="s">
        <v>71</v>
      </c>
      <c r="N11" s="279" t="s">
        <v>72</v>
      </c>
      <c r="O11" s="280" t="s">
        <v>73</v>
      </c>
      <c r="P11" s="281" t="s">
        <v>74</v>
      </c>
      <c r="Q11" s="280" t="s">
        <v>75</v>
      </c>
      <c r="R11" s="280" t="s">
        <v>76</v>
      </c>
      <c r="S11" s="280" t="s">
        <v>77</v>
      </c>
      <c r="T11" s="253"/>
      <c r="U11" s="253"/>
    </row>
    <row r="12" spans="1:21" s="9" customFormat="1" ht="15" customHeight="1">
      <c r="A12" s="282" t="s">
        <v>6</v>
      </c>
      <c r="B12" s="283"/>
      <c r="C12" s="284" t="s">
        <v>194</v>
      </c>
      <c r="D12" s="284">
        <v>98.5659479595279</v>
      </c>
      <c r="E12" s="564">
        <v>92.6837840072769</v>
      </c>
      <c r="F12" s="565">
        <v>0.26082582210094</v>
      </c>
      <c r="G12" s="285">
        <v>0.159872102318145</v>
      </c>
      <c r="H12" s="564">
        <v>78.3526930718582</v>
      </c>
      <c r="I12" s="565">
        <v>0.854744322612581</v>
      </c>
      <c r="J12" s="285">
        <v>4.52563554868415</v>
      </c>
      <c r="K12" s="564">
        <v>38.0957951343745</v>
      </c>
      <c r="L12" s="565">
        <v>2.46690351970749</v>
      </c>
      <c r="M12" s="285">
        <v>26.5243097449541</v>
      </c>
      <c r="N12" s="564">
        <v>24.2205121179415</v>
      </c>
      <c r="O12" s="565">
        <v>2.54655541706904</v>
      </c>
      <c r="P12" s="285">
        <v>37.5333732085395</v>
      </c>
      <c r="Q12" s="564">
        <v>20.1242582474816</v>
      </c>
      <c r="R12" s="565">
        <v>2.29430858248826</v>
      </c>
      <c r="S12" s="285">
        <v>38.9649402229794</v>
      </c>
      <c r="T12" s="253"/>
      <c r="U12" s="253"/>
    </row>
    <row r="13" spans="1:21" s="9" customFormat="1" ht="15" customHeight="1">
      <c r="A13" s="286" t="s">
        <v>7</v>
      </c>
      <c r="B13" s="287"/>
      <c r="C13" s="288" t="s">
        <v>195</v>
      </c>
      <c r="D13" s="288">
        <v>94.4455568459413</v>
      </c>
      <c r="E13" s="566">
        <v>91.1147744884159</v>
      </c>
      <c r="F13" s="256">
        <v>0.194466106630603</v>
      </c>
      <c r="G13" s="289" t="s">
        <v>196</v>
      </c>
      <c r="H13" s="566">
        <v>76.5295676261592</v>
      </c>
      <c r="I13" s="256">
        <v>12.4553374282388</v>
      </c>
      <c r="J13" s="289">
        <v>0.144526074912682</v>
      </c>
      <c r="K13" s="566">
        <v>44.8878332544962</v>
      </c>
      <c r="L13" s="256">
        <v>22.0951882529363</v>
      </c>
      <c r="M13" s="289">
        <v>5.40554140960738</v>
      </c>
      <c r="N13" s="566">
        <v>19.081113885766</v>
      </c>
      <c r="O13" s="256">
        <v>13.7813019211445</v>
      </c>
      <c r="P13" s="289">
        <v>15.3353297583398</v>
      </c>
      <c r="Q13" s="566">
        <v>7.64196266051304</v>
      </c>
      <c r="R13" s="256">
        <v>5.83367317504998</v>
      </c>
      <c r="S13" s="289">
        <v>23.0084446522175</v>
      </c>
      <c r="T13" s="253"/>
      <c r="U13" s="253"/>
    </row>
    <row r="14" spans="1:21" s="9" customFormat="1" ht="15" customHeight="1">
      <c r="A14" s="286" t="s">
        <v>60</v>
      </c>
      <c r="B14" s="287"/>
      <c r="C14" s="288" t="s">
        <v>197</v>
      </c>
      <c r="D14" s="288">
        <v>101.23049794917</v>
      </c>
      <c r="E14" s="566">
        <v>100.661871373308</v>
      </c>
      <c r="F14" s="256">
        <v>0.00377780464216634</v>
      </c>
      <c r="G14" s="289">
        <v>0.0732894100580271</v>
      </c>
      <c r="H14" s="566">
        <v>98.8367043766427</v>
      </c>
      <c r="I14" s="256">
        <v>0.0662781396411839</v>
      </c>
      <c r="J14" s="289">
        <v>0.63459414162191</v>
      </c>
      <c r="K14" s="566">
        <v>46.7507769377058</v>
      </c>
      <c r="L14" s="256">
        <v>5.84442692147131</v>
      </c>
      <c r="M14" s="289">
        <v>36</v>
      </c>
      <c r="N14" s="566">
        <v>23.0146847776338</v>
      </c>
      <c r="O14" s="256">
        <v>7.10113335763989</v>
      </c>
      <c r="P14" s="289">
        <v>45.9642073090319</v>
      </c>
      <c r="Q14" s="566">
        <v>12.982822509735</v>
      </c>
      <c r="R14" s="256">
        <v>3.60978520286396</v>
      </c>
      <c r="S14" s="289">
        <v>49.3727232759704</v>
      </c>
      <c r="T14" s="253"/>
      <c r="U14" s="253"/>
    </row>
    <row r="15" spans="1:21" s="9" customFormat="1" ht="15" customHeight="1">
      <c r="A15" s="286" t="s">
        <v>8</v>
      </c>
      <c r="B15" s="287">
        <v>1</v>
      </c>
      <c r="C15" s="288" t="s">
        <v>195</v>
      </c>
      <c r="D15" s="288">
        <v>93</v>
      </c>
      <c r="E15" s="566">
        <v>92</v>
      </c>
      <c r="F15" s="256" t="s">
        <v>176</v>
      </c>
      <c r="G15" s="289">
        <v>1</v>
      </c>
      <c r="H15" s="566">
        <v>80</v>
      </c>
      <c r="I15" s="256" t="s">
        <v>176</v>
      </c>
      <c r="J15" s="289">
        <v>8</v>
      </c>
      <c r="K15" s="566">
        <v>31</v>
      </c>
      <c r="L15" s="256" t="s">
        <v>176</v>
      </c>
      <c r="M15" s="289">
        <v>35</v>
      </c>
      <c r="N15" s="566">
        <v>10</v>
      </c>
      <c r="O15" s="256" t="s">
        <v>176</v>
      </c>
      <c r="P15" s="289">
        <v>48</v>
      </c>
      <c r="Q15" s="566">
        <v>4</v>
      </c>
      <c r="R15" s="256" t="s">
        <v>176</v>
      </c>
      <c r="S15" s="289">
        <v>38.5795296223528</v>
      </c>
      <c r="T15" s="253"/>
      <c r="U15" s="253"/>
    </row>
    <row r="16" spans="1:21" s="9" customFormat="1" ht="15" customHeight="1">
      <c r="A16" s="286" t="s">
        <v>35</v>
      </c>
      <c r="B16" s="287"/>
      <c r="C16" s="288" t="s">
        <v>197</v>
      </c>
      <c r="D16" s="288">
        <v>92.825178586204</v>
      </c>
      <c r="E16" s="566">
        <v>89.5623919152616</v>
      </c>
      <c r="F16" s="256" t="s">
        <v>198</v>
      </c>
      <c r="G16" s="289">
        <v>0.0108084738434933</v>
      </c>
      <c r="H16" s="566">
        <v>86.6712485987295</v>
      </c>
      <c r="I16" s="256" t="s">
        <v>198</v>
      </c>
      <c r="J16" s="289">
        <v>0.0840762291143971</v>
      </c>
      <c r="K16" s="566">
        <v>33.0767999573185</v>
      </c>
      <c r="L16" s="256" t="s">
        <v>198</v>
      </c>
      <c r="M16" s="289">
        <v>21.6515058553632</v>
      </c>
      <c r="N16" s="566">
        <v>11.1161150900212</v>
      </c>
      <c r="O16" s="256" t="s">
        <v>198</v>
      </c>
      <c r="P16" s="289">
        <v>35.0691165251175</v>
      </c>
      <c r="Q16" s="566">
        <v>3.35902859699793</v>
      </c>
      <c r="R16" s="256" t="s">
        <v>198</v>
      </c>
      <c r="S16" s="289">
        <v>35.9293007362812</v>
      </c>
      <c r="T16" s="253"/>
      <c r="U16" s="253"/>
    </row>
    <row r="17" spans="1:21" s="9" customFormat="1" ht="19.5" customHeight="1">
      <c r="A17" s="286" t="s">
        <v>9</v>
      </c>
      <c r="B17" s="287"/>
      <c r="C17" s="288" t="s">
        <v>199</v>
      </c>
      <c r="D17" s="288">
        <v>99.6705647110885</v>
      </c>
      <c r="E17" s="566">
        <v>99.5869654334929</v>
      </c>
      <c r="F17" s="256" t="s">
        <v>196</v>
      </c>
      <c r="G17" s="289" t="s">
        <v>196</v>
      </c>
      <c r="H17" s="566">
        <v>97.4939066785859</v>
      </c>
      <c r="I17" s="256" t="s">
        <v>196</v>
      </c>
      <c r="J17" s="289">
        <v>0.143641934276175</v>
      </c>
      <c r="K17" s="566">
        <v>83.4483238711075</v>
      </c>
      <c r="L17" s="256">
        <v>3.868168247142</v>
      </c>
      <c r="M17" s="289">
        <v>0.80055071701499</v>
      </c>
      <c r="N17" s="566">
        <v>36.5286855482934</v>
      </c>
      <c r="O17" s="256">
        <v>6.83829087190432</v>
      </c>
      <c r="P17" s="289">
        <v>22.2340788167119</v>
      </c>
      <c r="Q17" s="566">
        <v>6.91084695393759</v>
      </c>
      <c r="R17" s="256">
        <v>4.31054977711738</v>
      </c>
      <c r="S17" s="289">
        <v>37.5482912332838</v>
      </c>
      <c r="T17" s="253"/>
      <c r="U17" s="253"/>
    </row>
    <row r="18" spans="1:21" s="9" customFormat="1" ht="15" customHeight="1">
      <c r="A18" s="286" t="s">
        <v>10</v>
      </c>
      <c r="B18" s="287"/>
      <c r="C18" s="288" t="s">
        <v>199</v>
      </c>
      <c r="D18" s="288">
        <v>98.1013017214486</v>
      </c>
      <c r="E18" s="566">
        <v>91.9372734669724</v>
      </c>
      <c r="F18" s="256" t="s">
        <v>196</v>
      </c>
      <c r="G18" s="289">
        <v>0.00147939936385827</v>
      </c>
      <c r="H18" s="566">
        <v>84.6760563380282</v>
      </c>
      <c r="I18" s="256">
        <v>0.00296515937731653</v>
      </c>
      <c r="J18" s="289">
        <v>0.0207561156412157</v>
      </c>
      <c r="K18" s="566">
        <v>79.8160363641929</v>
      </c>
      <c r="L18" s="256">
        <v>0.0198962334899524</v>
      </c>
      <c r="M18" s="289">
        <v>0.336705489829964</v>
      </c>
      <c r="N18" s="566">
        <v>54.8037312372745</v>
      </c>
      <c r="O18" s="256">
        <v>0.0741828053727291</v>
      </c>
      <c r="P18" s="289">
        <v>5.21647173950787</v>
      </c>
      <c r="Q18" s="566">
        <v>30.9358232423933</v>
      </c>
      <c r="R18" s="256">
        <v>0.14265103989366</v>
      </c>
      <c r="S18" s="289">
        <v>16.2703237205985</v>
      </c>
      <c r="T18" s="253"/>
      <c r="U18" s="253"/>
    </row>
    <row r="19" spans="1:21" s="9" customFormat="1" ht="15" customHeight="1">
      <c r="A19" s="286" t="s">
        <v>11</v>
      </c>
      <c r="B19" s="287"/>
      <c r="C19" s="288" t="s">
        <v>200</v>
      </c>
      <c r="D19" s="288">
        <v>99.3217483819488</v>
      </c>
      <c r="E19" s="566">
        <v>95.0692171406264</v>
      </c>
      <c r="F19" s="256" t="s">
        <v>196</v>
      </c>
      <c r="G19" s="289">
        <v>0.00300291282544068</v>
      </c>
      <c r="H19" s="566">
        <v>94.6187406006641</v>
      </c>
      <c r="I19" s="256">
        <v>0.00148900370761923</v>
      </c>
      <c r="J19" s="289">
        <v>0.0342470852752423</v>
      </c>
      <c r="K19" s="566">
        <v>92.8582380178467</v>
      </c>
      <c r="L19" s="256">
        <v>0.00613289994173745</v>
      </c>
      <c r="M19" s="289">
        <v>0.619422894115483</v>
      </c>
      <c r="N19" s="566">
        <v>32.4517720607389</v>
      </c>
      <c r="O19" s="256">
        <v>0.0137903559444095</v>
      </c>
      <c r="P19" s="289">
        <v>20.3254524002881</v>
      </c>
      <c r="Q19" s="566">
        <v>16.935939441871</v>
      </c>
      <c r="R19" s="256">
        <v>0.0581048146295011</v>
      </c>
      <c r="S19" s="289">
        <v>32.9857804606421</v>
      </c>
      <c r="T19" s="253"/>
      <c r="U19" s="253"/>
    </row>
    <row r="20" spans="1:21" s="9" customFormat="1" ht="15" customHeight="1">
      <c r="A20" s="286" t="s">
        <v>12</v>
      </c>
      <c r="B20" s="287"/>
      <c r="C20" s="288" t="s">
        <v>201</v>
      </c>
      <c r="D20" s="288">
        <v>98.4239521628214</v>
      </c>
      <c r="E20" s="566">
        <v>94.9707411657237</v>
      </c>
      <c r="F20" s="256">
        <v>0.000622263595837305</v>
      </c>
      <c r="G20" s="289">
        <v>0.0429361881127741</v>
      </c>
      <c r="H20" s="566">
        <v>88.3886463043368</v>
      </c>
      <c r="I20" s="256">
        <v>0.0469028716621713</v>
      </c>
      <c r="J20" s="289">
        <v>2.18153750321611</v>
      </c>
      <c r="K20" s="566">
        <v>48.2435651462242</v>
      </c>
      <c r="L20" s="256">
        <v>0.597654996944641</v>
      </c>
      <c r="M20" s="289">
        <v>28.5432708316308</v>
      </c>
      <c r="N20" s="566">
        <v>23.5663817899739</v>
      </c>
      <c r="O20" s="256">
        <v>0.665388821370379</v>
      </c>
      <c r="P20" s="289">
        <v>39.982878171983</v>
      </c>
      <c r="Q20" s="566">
        <v>9.18978882455535</v>
      </c>
      <c r="R20" s="256">
        <v>0.599182499321196</v>
      </c>
      <c r="S20" s="289">
        <v>40.99868642171</v>
      </c>
      <c r="T20" s="253"/>
      <c r="U20" s="253"/>
    </row>
    <row r="21" spans="1:21" s="9" customFormat="1" ht="15" customHeight="1">
      <c r="A21" s="286" t="s">
        <v>13</v>
      </c>
      <c r="B21" s="287"/>
      <c r="C21" s="288" t="s">
        <v>202</v>
      </c>
      <c r="D21" s="288">
        <v>97.3573391236906</v>
      </c>
      <c r="E21" s="566">
        <v>96.0222613971794</v>
      </c>
      <c r="F21" s="256" t="s">
        <v>196</v>
      </c>
      <c r="G21" s="289">
        <v>0.00797164826354725</v>
      </c>
      <c r="H21" s="566">
        <v>92.1037936618568</v>
      </c>
      <c r="I21" s="256" t="s">
        <v>196</v>
      </c>
      <c r="J21" s="289">
        <v>0.702043568271643</v>
      </c>
      <c r="K21" s="566">
        <v>84.1179742163138</v>
      </c>
      <c r="L21" s="256">
        <v>0.0860289415523954</v>
      </c>
      <c r="M21" s="289">
        <v>2.69897577649973</v>
      </c>
      <c r="N21" s="566">
        <v>41.1600858779106</v>
      </c>
      <c r="O21" s="256">
        <v>19.5965598555964</v>
      </c>
      <c r="P21" s="289">
        <v>10.0527435176759</v>
      </c>
      <c r="Q21" s="566">
        <v>20.5927984772075</v>
      </c>
      <c r="R21" s="256">
        <v>16.1154750435178</v>
      </c>
      <c r="S21" s="289">
        <v>18.7393621729297</v>
      </c>
      <c r="T21" s="253"/>
      <c r="U21" s="253"/>
    </row>
    <row r="22" spans="1:21" s="9" customFormat="1" ht="19.5" customHeight="1">
      <c r="A22" s="286" t="s">
        <v>14</v>
      </c>
      <c r="B22" s="287"/>
      <c r="C22" s="288" t="s">
        <v>197</v>
      </c>
      <c r="D22" s="288">
        <v>95.2725029739613</v>
      </c>
      <c r="E22" s="566">
        <v>92.1055369622141</v>
      </c>
      <c r="F22" s="256" t="s">
        <v>198</v>
      </c>
      <c r="G22" s="289" t="s">
        <v>198</v>
      </c>
      <c r="H22" s="566">
        <v>77.0551600675738</v>
      </c>
      <c r="I22" s="256">
        <v>0.593372050999739</v>
      </c>
      <c r="J22" s="289">
        <v>8.60305426916903</v>
      </c>
      <c r="K22" s="566">
        <v>19.2278497578851</v>
      </c>
      <c r="L22" s="256">
        <v>5.10055402870479</v>
      </c>
      <c r="M22" s="289">
        <v>45.8980063691489</v>
      </c>
      <c r="N22" s="566">
        <v>9.79659575859644</v>
      </c>
      <c r="O22" s="256">
        <v>7.84839516669664</v>
      </c>
      <c r="P22" s="289">
        <v>52.5433705587076</v>
      </c>
      <c r="Q22" s="566">
        <v>5.98632747208665</v>
      </c>
      <c r="R22" s="256">
        <v>6.77024135856121</v>
      </c>
      <c r="S22" s="289">
        <v>55.704686768737</v>
      </c>
      <c r="T22" s="253"/>
      <c r="U22" s="253"/>
    </row>
    <row r="23" spans="1:21" s="9" customFormat="1" ht="15" customHeight="1">
      <c r="A23" s="286" t="s">
        <v>15</v>
      </c>
      <c r="B23" s="287"/>
      <c r="C23" s="288" t="s">
        <v>200</v>
      </c>
      <c r="D23" s="288">
        <v>99.1775194185254</v>
      </c>
      <c r="E23" s="566">
        <v>97.3922875411063</v>
      </c>
      <c r="F23" s="256">
        <v>0.640979703636465</v>
      </c>
      <c r="G23" s="289" t="s">
        <v>196</v>
      </c>
      <c r="H23" s="566">
        <v>90.7116597470922</v>
      </c>
      <c r="I23" s="256">
        <v>0.720216778119355</v>
      </c>
      <c r="J23" s="289">
        <v>0.193325515798815</v>
      </c>
      <c r="K23" s="566">
        <v>63.2815730792621</v>
      </c>
      <c r="L23" s="256">
        <v>7.969997972836</v>
      </c>
      <c r="M23" s="289">
        <v>12.542469085749</v>
      </c>
      <c r="N23" s="566">
        <v>23.803594238293</v>
      </c>
      <c r="O23" s="256">
        <v>16.5243378294785</v>
      </c>
      <c r="P23" s="289">
        <v>32.9016605477317</v>
      </c>
      <c r="Q23" s="566">
        <v>12.4325355504861</v>
      </c>
      <c r="R23" s="256">
        <v>11.9516402107991</v>
      </c>
      <c r="S23" s="289">
        <v>38.257807594172</v>
      </c>
      <c r="T23" s="253"/>
      <c r="U23" s="253"/>
    </row>
    <row r="24" spans="1:21" s="9" customFormat="1" ht="15" customHeight="1">
      <c r="A24" s="290" t="s">
        <v>16</v>
      </c>
      <c r="B24" s="291"/>
      <c r="C24" s="288">
        <v>19</v>
      </c>
      <c r="D24" s="288">
        <v>99.3205944798301</v>
      </c>
      <c r="E24" s="566">
        <v>93.3767643865364</v>
      </c>
      <c r="F24" s="256" t="s">
        <v>196</v>
      </c>
      <c r="G24" s="289">
        <v>0.0434310532030402</v>
      </c>
      <c r="H24" s="566">
        <v>83.1834899877401</v>
      </c>
      <c r="I24" s="256" t="s">
        <v>196</v>
      </c>
      <c r="J24" s="289">
        <v>0.0204331834899877</v>
      </c>
      <c r="K24" s="566">
        <v>76.6385463984426</v>
      </c>
      <c r="L24" s="256">
        <v>0.0216309755569976</v>
      </c>
      <c r="M24" s="289">
        <v>0.324464633354964</v>
      </c>
      <c r="N24" s="566">
        <v>67.545847929116</v>
      </c>
      <c r="O24" s="256">
        <v>0.0206058108386565</v>
      </c>
      <c r="P24" s="289">
        <v>1.56604162373789</v>
      </c>
      <c r="Q24" s="566">
        <v>34.6394984326019</v>
      </c>
      <c r="R24" s="256">
        <v>0.268696820420958</v>
      </c>
      <c r="S24" s="289">
        <v>15.2933273622929</v>
      </c>
      <c r="T24" s="253"/>
      <c r="U24" s="253"/>
    </row>
    <row r="25" spans="1:21" s="9" customFormat="1" ht="15" customHeight="1">
      <c r="A25" s="286" t="s">
        <v>17</v>
      </c>
      <c r="B25" s="287"/>
      <c r="C25" s="288" t="s">
        <v>199</v>
      </c>
      <c r="D25" s="288">
        <v>102.169818026727</v>
      </c>
      <c r="E25" s="566">
        <v>98.1675843083276</v>
      </c>
      <c r="F25" s="256">
        <v>0.352718513420509</v>
      </c>
      <c r="G25" s="289" t="s">
        <v>196</v>
      </c>
      <c r="H25" s="566">
        <v>80.524791276197</v>
      </c>
      <c r="I25" s="256">
        <v>5.12012267848015</v>
      </c>
      <c r="J25" s="289">
        <v>5.14738456295791</v>
      </c>
      <c r="K25" s="566">
        <v>33.1489437880415</v>
      </c>
      <c r="L25" s="256">
        <v>22.8410311493018</v>
      </c>
      <c r="M25" s="289">
        <v>34.2176870748299</v>
      </c>
      <c r="N25" s="566">
        <v>4.11536728255971</v>
      </c>
      <c r="O25" s="256">
        <v>16.5083370887787</v>
      </c>
      <c r="P25" s="289">
        <v>45.5574583145561</v>
      </c>
      <c r="Q25" s="566">
        <v>1.07105449876677</v>
      </c>
      <c r="R25" s="256">
        <v>13.5537385545832</v>
      </c>
      <c r="S25" s="289">
        <v>43.2358009257695</v>
      </c>
      <c r="T25" s="253"/>
      <c r="U25" s="253"/>
    </row>
    <row r="26" spans="1:21" s="9" customFormat="1" ht="15" customHeight="1">
      <c r="A26" s="286" t="s">
        <v>18</v>
      </c>
      <c r="B26" s="287"/>
      <c r="C26" s="288" t="s">
        <v>200</v>
      </c>
      <c r="D26" s="288">
        <v>98.2831199319994</v>
      </c>
      <c r="E26" s="566">
        <v>93.0808869773387</v>
      </c>
      <c r="F26" s="256" t="s">
        <v>198</v>
      </c>
      <c r="G26" s="289" t="s">
        <v>198</v>
      </c>
      <c r="H26" s="566">
        <v>86.9</v>
      </c>
      <c r="I26" s="256" t="s">
        <v>198</v>
      </c>
      <c r="J26" s="289" t="s">
        <v>198</v>
      </c>
      <c r="K26" s="566">
        <v>74.1</v>
      </c>
      <c r="L26" s="256" t="s">
        <v>198</v>
      </c>
      <c r="M26" s="289">
        <v>2.80308244825422</v>
      </c>
      <c r="N26" s="566">
        <v>20.3979475051486</v>
      </c>
      <c r="O26" s="256">
        <v>0.642601984783</v>
      </c>
      <c r="P26" s="289">
        <v>34.4747459566941</v>
      </c>
      <c r="Q26" s="566">
        <v>6.2</v>
      </c>
      <c r="R26" s="256">
        <v>0.946232561283726</v>
      </c>
      <c r="S26" s="289">
        <v>36.839018784381</v>
      </c>
      <c r="T26" s="253"/>
      <c r="U26" s="253"/>
    </row>
    <row r="27" spans="1:21" s="9" customFormat="1" ht="19.5" customHeight="1">
      <c r="A27" s="286" t="s">
        <v>19</v>
      </c>
      <c r="B27" s="287"/>
      <c r="C27" s="292" t="s">
        <v>197</v>
      </c>
      <c r="D27" s="288">
        <v>98.9925803792251</v>
      </c>
      <c r="E27" s="566">
        <v>95.4882838283828</v>
      </c>
      <c r="F27" s="256" t="s">
        <v>198</v>
      </c>
      <c r="G27" s="289" t="s">
        <v>198</v>
      </c>
      <c r="H27" s="566">
        <v>93.4320678513732</v>
      </c>
      <c r="I27" s="256" t="s">
        <v>198</v>
      </c>
      <c r="J27" s="289" t="s">
        <v>176</v>
      </c>
      <c r="K27" s="566">
        <v>2.9106531881804</v>
      </c>
      <c r="L27" s="256" t="s">
        <v>176</v>
      </c>
      <c r="M27" s="289" t="s">
        <v>176</v>
      </c>
      <c r="N27" s="566">
        <v>0.954463615903976</v>
      </c>
      <c r="O27" s="256" t="s">
        <v>176</v>
      </c>
      <c r="P27" s="289" t="s">
        <v>176</v>
      </c>
      <c r="Q27" s="566" t="s">
        <v>176</v>
      </c>
      <c r="R27" s="256" t="s">
        <v>176</v>
      </c>
      <c r="S27" s="289" t="s">
        <v>176</v>
      </c>
      <c r="T27" s="253"/>
      <c r="U27" s="253"/>
    </row>
    <row r="28" spans="1:21" s="9" customFormat="1" ht="15" customHeight="1">
      <c r="A28" s="286" t="s">
        <v>20</v>
      </c>
      <c r="B28" s="287"/>
      <c r="C28" s="288" t="s">
        <v>194</v>
      </c>
      <c r="D28" s="288">
        <v>100.549108130074</v>
      </c>
      <c r="E28" s="566">
        <v>96.9320514364078</v>
      </c>
      <c r="F28" s="256" t="s">
        <v>198</v>
      </c>
      <c r="G28" s="289">
        <v>0.0251074038944373</v>
      </c>
      <c r="H28" s="566">
        <v>87.8881153047514</v>
      </c>
      <c r="I28" s="256" t="s">
        <v>198</v>
      </c>
      <c r="J28" s="289">
        <v>0.987693904971296</v>
      </c>
      <c r="K28" s="566">
        <v>7.5387695436634</v>
      </c>
      <c r="L28" s="256" t="s">
        <v>198</v>
      </c>
      <c r="M28" s="289">
        <v>66.592570230075</v>
      </c>
      <c r="N28" s="566">
        <v>2.44265001260439</v>
      </c>
      <c r="O28" s="256" t="s">
        <v>198</v>
      </c>
      <c r="P28" s="289">
        <v>77.3628357444317</v>
      </c>
      <c r="Q28" s="566">
        <v>0.105094888715826</v>
      </c>
      <c r="R28" s="256" t="s">
        <v>198</v>
      </c>
      <c r="S28" s="289">
        <v>71.7455424847317</v>
      </c>
      <c r="T28" s="253"/>
      <c r="U28" s="253"/>
    </row>
    <row r="29" spans="1:21" s="9" customFormat="1" ht="15" customHeight="1">
      <c r="A29" s="286" t="s">
        <v>21</v>
      </c>
      <c r="B29" s="287"/>
      <c r="C29" s="288" t="s">
        <v>199</v>
      </c>
      <c r="D29" s="288">
        <v>90.2455661664393</v>
      </c>
      <c r="E29" s="566">
        <v>87.8224249868398</v>
      </c>
      <c r="F29" s="256" t="s">
        <v>196</v>
      </c>
      <c r="G29" s="289">
        <v>0.0175469380593087</v>
      </c>
      <c r="H29" s="566">
        <v>78.6070507308685</v>
      </c>
      <c r="I29" s="256" t="s">
        <v>196</v>
      </c>
      <c r="J29" s="289">
        <v>0.0515907136715391</v>
      </c>
      <c r="K29" s="566">
        <v>69.6975088967972</v>
      </c>
      <c r="L29" s="256">
        <v>0.160142348754448</v>
      </c>
      <c r="M29" s="289">
        <v>0.782918149466192</v>
      </c>
      <c r="N29" s="566">
        <v>42.4711111111111</v>
      </c>
      <c r="O29" s="256">
        <v>0.373333333333333</v>
      </c>
      <c r="P29" s="289">
        <v>5.15555555555556</v>
      </c>
      <c r="Q29" s="566">
        <v>24.5821220930233</v>
      </c>
      <c r="R29" s="256">
        <v>0.90843023255814</v>
      </c>
      <c r="S29" s="289">
        <v>7.97601744186047</v>
      </c>
      <c r="T29" s="253"/>
      <c r="U29" s="253"/>
    </row>
    <row r="30" spans="1:21" s="9" customFormat="1" ht="15" customHeight="1">
      <c r="A30" s="286" t="s">
        <v>22</v>
      </c>
      <c r="B30" s="287"/>
      <c r="C30" s="288" t="s">
        <v>197</v>
      </c>
      <c r="D30" s="288">
        <v>66.493925236468</v>
      </c>
      <c r="E30" s="566">
        <v>58.1792854609221</v>
      </c>
      <c r="F30" s="256" t="s">
        <v>198</v>
      </c>
      <c r="G30" s="289" t="s">
        <v>198</v>
      </c>
      <c r="H30" s="566">
        <v>46.39452427466</v>
      </c>
      <c r="I30" s="256" t="s">
        <v>198</v>
      </c>
      <c r="J30" s="289">
        <v>2.88542986218159</v>
      </c>
      <c r="K30" s="566">
        <v>17.9936492432677</v>
      </c>
      <c r="L30" s="256" t="s">
        <v>198</v>
      </c>
      <c r="M30" s="289">
        <v>14.1920614571857</v>
      </c>
      <c r="N30" s="566">
        <v>29.9514233404205</v>
      </c>
      <c r="O30" s="256" t="s">
        <v>198</v>
      </c>
      <c r="P30" s="289">
        <v>19.5323942830144</v>
      </c>
      <c r="Q30" s="566">
        <v>3</v>
      </c>
      <c r="R30" s="256" t="s">
        <v>198</v>
      </c>
      <c r="S30" s="289">
        <v>20.3495933818844</v>
      </c>
      <c r="T30" s="253"/>
      <c r="U30" s="253"/>
    </row>
    <row r="31" spans="1:21" s="9" customFormat="1" ht="15" customHeight="1">
      <c r="A31" s="286" t="s">
        <v>23</v>
      </c>
      <c r="B31" s="287"/>
      <c r="C31" s="288" t="s">
        <v>201</v>
      </c>
      <c r="D31" s="288">
        <v>98.7567543384352</v>
      </c>
      <c r="E31" s="566">
        <v>97.8080783353733</v>
      </c>
      <c r="F31" s="256">
        <v>0.0156670746634027</v>
      </c>
      <c r="G31" s="289">
        <v>0.0514075887392901</v>
      </c>
      <c r="H31" s="566">
        <v>86.6805548101927</v>
      </c>
      <c r="I31" s="256">
        <v>0.0478116416468671</v>
      </c>
      <c r="J31" s="289">
        <v>6.373584555864</v>
      </c>
      <c r="K31" s="566">
        <v>60.8832887355647</v>
      </c>
      <c r="L31" s="256">
        <v>0.109260317765424</v>
      </c>
      <c r="M31" s="289">
        <v>21.5531151836433</v>
      </c>
      <c r="N31" s="566">
        <v>42.2299066846347</v>
      </c>
      <c r="O31" s="256">
        <v>0.254265300414452</v>
      </c>
      <c r="P31" s="289">
        <v>31.1769940756185</v>
      </c>
      <c r="Q31" s="566">
        <v>27.8909405945581</v>
      </c>
      <c r="R31" s="256">
        <v>0.313800155137155</v>
      </c>
      <c r="S31" s="289">
        <v>36.8264377889933</v>
      </c>
      <c r="T31" s="253"/>
      <c r="U31" s="253"/>
    </row>
    <row r="32" spans="1:21" s="9" customFormat="1" ht="19.5" customHeight="1">
      <c r="A32" s="286" t="s">
        <v>24</v>
      </c>
      <c r="B32" s="287"/>
      <c r="C32" s="288" t="s">
        <v>195</v>
      </c>
      <c r="D32" s="288">
        <v>96.425174570647</v>
      </c>
      <c r="E32" s="566">
        <v>85.942885968682</v>
      </c>
      <c r="F32" s="256">
        <v>1.51115073877783</v>
      </c>
      <c r="G32" s="289">
        <v>0.566780443386795</v>
      </c>
      <c r="H32" s="566">
        <v>69.1523814757255</v>
      </c>
      <c r="I32" s="256">
        <v>3.40706500713211</v>
      </c>
      <c r="J32" s="289">
        <v>3.59162182890881</v>
      </c>
      <c r="K32" s="566">
        <v>23.3839111171305</v>
      </c>
      <c r="L32" s="256">
        <v>6.33137608094282</v>
      </c>
      <c r="M32" s="289">
        <v>27.7939265611404</v>
      </c>
      <c r="N32" s="566">
        <v>10.5527961925464</v>
      </c>
      <c r="O32" s="256">
        <v>6.27171992875765</v>
      </c>
      <c r="P32" s="289">
        <v>35.9914484019775</v>
      </c>
      <c r="Q32" s="566">
        <v>7.84075887049022</v>
      </c>
      <c r="R32" s="256">
        <v>5.02016796815642</v>
      </c>
      <c r="S32" s="289">
        <v>38.6647699552957</v>
      </c>
      <c r="T32" s="253"/>
      <c r="U32" s="253"/>
    </row>
    <row r="33" spans="1:21" s="9" customFormat="1" ht="15" customHeight="1">
      <c r="A33" s="286" t="s">
        <v>25</v>
      </c>
      <c r="B33" s="287"/>
      <c r="C33" s="288" t="s">
        <v>203</v>
      </c>
      <c r="D33" s="288">
        <v>100.565096603106</v>
      </c>
      <c r="E33" s="566">
        <v>94.7656128328921</v>
      </c>
      <c r="F33" s="256">
        <v>0.00622955925868245</v>
      </c>
      <c r="G33" s="289" t="s">
        <v>196</v>
      </c>
      <c r="H33" s="566">
        <v>92.3717749456015</v>
      </c>
      <c r="I33" s="256">
        <v>0.0170966739198011</v>
      </c>
      <c r="J33" s="289">
        <v>0.0186509170034193</v>
      </c>
      <c r="K33" s="566">
        <v>87.3317991498066</v>
      </c>
      <c r="L33" s="256">
        <v>0.121456195864097</v>
      </c>
      <c r="M33" s="289">
        <v>0.281266979895803</v>
      </c>
      <c r="N33" s="566">
        <v>41.2420408230075</v>
      </c>
      <c r="O33" s="256">
        <v>1.48625865483771</v>
      </c>
      <c r="P33" s="289">
        <v>15.0622820945116</v>
      </c>
      <c r="Q33" s="566">
        <v>19.6723844846237</v>
      </c>
      <c r="R33" s="256">
        <v>1.97633887944505</v>
      </c>
      <c r="S33" s="289">
        <v>28.4534418516801</v>
      </c>
      <c r="T33" s="253"/>
      <c r="U33" s="253"/>
    </row>
    <row r="34" spans="1:21" s="9" customFormat="1" ht="15" customHeight="1">
      <c r="A34" s="286" t="s">
        <v>26</v>
      </c>
      <c r="B34" s="287"/>
      <c r="C34" s="288" t="s">
        <v>202</v>
      </c>
      <c r="D34" s="288">
        <v>97.6580466606398</v>
      </c>
      <c r="E34" s="566">
        <v>97.6211015200025</v>
      </c>
      <c r="F34" s="256">
        <v>0.000748493189647591</v>
      </c>
      <c r="G34" s="289" t="s">
        <v>198</v>
      </c>
      <c r="H34" s="566">
        <v>95.6557109425303</v>
      </c>
      <c r="I34" s="256">
        <v>0.00164162579322446</v>
      </c>
      <c r="J34" s="289" t="s">
        <v>196</v>
      </c>
      <c r="K34" s="566">
        <v>90.3543093731033</v>
      </c>
      <c r="L34" s="256">
        <v>0.0811078354865748</v>
      </c>
      <c r="M34" s="289">
        <v>1.01664787999653</v>
      </c>
      <c r="N34" s="566">
        <v>36.0754911097292</v>
      </c>
      <c r="O34" s="256">
        <v>6.26221057953679</v>
      </c>
      <c r="P34" s="289">
        <v>38.864215713045</v>
      </c>
      <c r="Q34" s="566">
        <v>11.3665455624446</v>
      </c>
      <c r="R34" s="256">
        <v>11.0456711278564</v>
      </c>
      <c r="S34" s="289">
        <v>46.9190878885427</v>
      </c>
      <c r="T34" s="253"/>
      <c r="U34" s="253"/>
    </row>
    <row r="35" spans="1:21" s="9" customFormat="1" ht="15" customHeight="1">
      <c r="A35" s="286" t="s">
        <v>27</v>
      </c>
      <c r="B35" s="287"/>
      <c r="C35" s="288" t="s">
        <v>195</v>
      </c>
      <c r="D35" s="288">
        <v>99.4290230344362</v>
      </c>
      <c r="E35" s="566">
        <v>94.1928040706334</v>
      </c>
      <c r="F35" s="256" t="s">
        <v>198</v>
      </c>
      <c r="G35" s="289" t="s">
        <v>198</v>
      </c>
      <c r="H35" s="566">
        <v>83.3175589832792</v>
      </c>
      <c r="I35" s="256">
        <v>0.00767400813444862</v>
      </c>
      <c r="J35" s="289">
        <v>0.60198330476897</v>
      </c>
      <c r="K35" s="566">
        <v>46.3708269831674</v>
      </c>
      <c r="L35" s="256">
        <v>0.223923167959404</v>
      </c>
      <c r="M35" s="289">
        <v>21.1194455560191</v>
      </c>
      <c r="N35" s="566">
        <v>24.9007545174529</v>
      </c>
      <c r="O35" s="256">
        <v>0.493499735625142</v>
      </c>
      <c r="P35" s="289">
        <v>30.2629480734207</v>
      </c>
      <c r="Q35" s="566">
        <v>14.2708446095045</v>
      </c>
      <c r="R35" s="256">
        <v>0.562906462599196</v>
      </c>
      <c r="S35" s="289">
        <v>32.452889891832</v>
      </c>
      <c r="T35" s="253"/>
      <c r="U35" s="253"/>
    </row>
    <row r="36" spans="1:21" s="9" customFormat="1" ht="15" customHeight="1">
      <c r="A36" s="286" t="s">
        <v>59</v>
      </c>
      <c r="B36" s="287"/>
      <c r="C36" s="288" t="s">
        <v>202</v>
      </c>
      <c r="D36" s="288">
        <v>98.1849704719077</v>
      </c>
      <c r="E36" s="566">
        <v>94.4174317858528</v>
      </c>
      <c r="F36" s="256" t="s">
        <v>196</v>
      </c>
      <c r="G36" s="289" t="s">
        <v>196</v>
      </c>
      <c r="H36" s="566">
        <v>90.4744984073402</v>
      </c>
      <c r="I36" s="256" t="s">
        <v>196</v>
      </c>
      <c r="J36" s="289">
        <v>0.0355334458559119</v>
      </c>
      <c r="K36" s="566">
        <v>78.3768409076544</v>
      </c>
      <c r="L36" s="256">
        <v>0.0189621389292712</v>
      </c>
      <c r="M36" s="289">
        <v>3.48018456481891</v>
      </c>
      <c r="N36" s="566">
        <v>35.1274614934685</v>
      </c>
      <c r="O36" s="256">
        <v>0.241275102359134</v>
      </c>
      <c r="P36" s="289">
        <v>25.1255117956717</v>
      </c>
      <c r="Q36" s="566">
        <v>7.1931290959528</v>
      </c>
      <c r="R36" s="256">
        <v>0.497874041501617</v>
      </c>
      <c r="S36" s="289">
        <v>35.7742486462914</v>
      </c>
      <c r="T36" s="253"/>
      <c r="U36" s="253"/>
    </row>
    <row r="37" spans="1:21" s="9" customFormat="1" ht="15" customHeight="1">
      <c r="A37" s="286" t="s">
        <v>28</v>
      </c>
      <c r="B37" s="287"/>
      <c r="C37" s="288" t="s">
        <v>194</v>
      </c>
      <c r="D37" s="288">
        <v>100.89260540377</v>
      </c>
      <c r="E37" s="566">
        <v>92.8828871260393</v>
      </c>
      <c r="F37" s="256" t="s">
        <v>198</v>
      </c>
      <c r="G37" s="289" t="s">
        <v>196</v>
      </c>
      <c r="H37" s="566">
        <v>82.4378013246197</v>
      </c>
      <c r="I37" s="256" t="s">
        <v>198</v>
      </c>
      <c r="J37" s="289">
        <v>0.0586717764583342</v>
      </c>
      <c r="K37" s="566">
        <v>40.484148122691</v>
      </c>
      <c r="L37" s="256" t="s">
        <v>198</v>
      </c>
      <c r="M37" s="289">
        <v>29.3017011770771</v>
      </c>
      <c r="N37" s="566">
        <v>22.3858295131434</v>
      </c>
      <c r="O37" s="256" t="s">
        <v>198</v>
      </c>
      <c r="P37" s="289">
        <v>36.3586059968002</v>
      </c>
      <c r="Q37" s="566">
        <v>12.2369913441449</v>
      </c>
      <c r="R37" s="256" t="s">
        <v>198</v>
      </c>
      <c r="S37" s="289">
        <v>37.4191622724107</v>
      </c>
      <c r="T37" s="253"/>
      <c r="U37" s="253"/>
    </row>
    <row r="38" spans="1:21" ht="19.5" customHeight="1">
      <c r="A38" s="286" t="s">
        <v>29</v>
      </c>
      <c r="B38" s="287"/>
      <c r="C38" s="288" t="s">
        <v>200</v>
      </c>
      <c r="D38" s="288">
        <v>98.0588235294118</v>
      </c>
      <c r="E38" s="566">
        <v>99.3199052314392</v>
      </c>
      <c r="F38" s="256">
        <v>0.00766735928478873</v>
      </c>
      <c r="G38" s="289">
        <v>0.0391035323524225</v>
      </c>
      <c r="H38" s="566">
        <v>97.5211370041516</v>
      </c>
      <c r="I38" s="256">
        <v>0.25834116185339</v>
      </c>
      <c r="J38" s="289">
        <v>0.556077456892633</v>
      </c>
      <c r="K38" s="566">
        <v>92.422231107557</v>
      </c>
      <c r="L38" s="256">
        <v>0.451819272291084</v>
      </c>
      <c r="M38" s="289">
        <v>2.19432227109156</v>
      </c>
      <c r="N38" s="566">
        <v>19.9362603331176</v>
      </c>
      <c r="O38" s="256">
        <v>1.18303443416708</v>
      </c>
      <c r="P38" s="289">
        <v>14.5167500962649</v>
      </c>
      <c r="Q38" s="566">
        <v>11.3609570041609</v>
      </c>
      <c r="R38" s="256">
        <v>1.47191400832178</v>
      </c>
      <c r="S38" s="289">
        <v>22.0995145631068</v>
      </c>
      <c r="T38" s="294"/>
      <c r="U38" s="294"/>
    </row>
    <row r="39" spans="1:21" ht="15" customHeight="1">
      <c r="A39" s="286" t="s">
        <v>30</v>
      </c>
      <c r="B39" s="287"/>
      <c r="C39" s="288" t="s">
        <v>203</v>
      </c>
      <c r="D39" s="288">
        <v>97.4161803157511</v>
      </c>
      <c r="E39" s="566">
        <v>91.2683300503392</v>
      </c>
      <c r="F39" s="256">
        <v>0.341431385423506</v>
      </c>
      <c r="G39" s="289">
        <v>0.0164149704530532</v>
      </c>
      <c r="H39" s="566">
        <v>87.3566994054463</v>
      </c>
      <c r="I39" s="256">
        <v>0.843105694795738</v>
      </c>
      <c r="J39" s="289">
        <v>0.178475621106111</v>
      </c>
      <c r="K39" s="566">
        <v>79.1171872401291</v>
      </c>
      <c r="L39" s="256">
        <v>0.95909700739558</v>
      </c>
      <c r="M39" s="289">
        <v>2.41271108450033</v>
      </c>
      <c r="N39" s="566">
        <v>48.4393012812771</v>
      </c>
      <c r="O39" s="256">
        <v>1.93234593383911</v>
      </c>
      <c r="P39" s="289">
        <v>9.04359855513224</v>
      </c>
      <c r="Q39" s="566">
        <v>21.2091157045285</v>
      </c>
      <c r="R39" s="256">
        <v>2.3172463539436</v>
      </c>
      <c r="S39" s="289">
        <v>17.7704393300724</v>
      </c>
      <c r="T39" s="294"/>
      <c r="U39" s="294"/>
    </row>
    <row r="40" spans="1:21" ht="15" customHeight="1">
      <c r="A40" s="286" t="s">
        <v>31</v>
      </c>
      <c r="B40" s="287"/>
      <c r="C40" s="288" t="s">
        <v>204</v>
      </c>
      <c r="D40" s="288">
        <v>63.7140568919028</v>
      </c>
      <c r="E40" s="566">
        <v>55.9956564074133</v>
      </c>
      <c r="F40" s="256" t="s">
        <v>198</v>
      </c>
      <c r="G40" s="289">
        <v>0.602730796349875</v>
      </c>
      <c r="H40" s="566">
        <v>33.2099721390371</v>
      </c>
      <c r="I40" s="256" t="s">
        <v>198</v>
      </c>
      <c r="J40" s="289">
        <v>6.38568670745496</v>
      </c>
      <c r="K40" s="566">
        <v>20.1714937074743</v>
      </c>
      <c r="L40" s="256" t="s">
        <v>198</v>
      </c>
      <c r="M40" s="289">
        <v>18.1882929605566</v>
      </c>
      <c r="N40" s="566" t="s">
        <v>176</v>
      </c>
      <c r="O40" s="256" t="s">
        <v>198</v>
      </c>
      <c r="P40" s="289">
        <v>26.8940525672029</v>
      </c>
      <c r="Q40" s="566" t="s">
        <v>176</v>
      </c>
      <c r="R40" s="256" t="s">
        <v>198</v>
      </c>
      <c r="S40" s="289">
        <v>27.9459272487411</v>
      </c>
      <c r="T40" s="294"/>
      <c r="U40" s="294"/>
    </row>
    <row r="41" spans="1:21" ht="15" customHeight="1">
      <c r="A41" s="286" t="s">
        <v>32</v>
      </c>
      <c r="B41" s="287"/>
      <c r="C41" s="288" t="s">
        <v>204</v>
      </c>
      <c r="D41" s="288">
        <v>100.762297387666</v>
      </c>
      <c r="E41" s="566">
        <v>90.80396786233</v>
      </c>
      <c r="F41" s="256">
        <v>0.00120056651389325</v>
      </c>
      <c r="G41" s="289">
        <v>0.671453204544312</v>
      </c>
      <c r="H41" s="566">
        <v>74.3775408538292</v>
      </c>
      <c r="I41" s="256">
        <v>0.00892539446490141</v>
      </c>
      <c r="J41" s="289">
        <v>1.83174788357035</v>
      </c>
      <c r="K41" s="566">
        <v>26.2833433331993</v>
      </c>
      <c r="L41" s="256">
        <v>0.0810275362879503</v>
      </c>
      <c r="M41" s="289">
        <v>24.7542622446142</v>
      </c>
      <c r="N41" s="566">
        <v>10.9834382727012</v>
      </c>
      <c r="O41" s="256">
        <v>0.436308873692325</v>
      </c>
      <c r="P41" s="289">
        <v>33.7391570511601</v>
      </c>
      <c r="Q41" s="566">
        <v>6.23320867550221</v>
      </c>
      <c r="R41" s="256">
        <v>0.376545462779559</v>
      </c>
      <c r="S41" s="289">
        <v>34.0216595616766</v>
      </c>
      <c r="T41" s="294"/>
      <c r="U41" s="294"/>
    </row>
    <row r="42" spans="1:21" s="11" customFormat="1" ht="11.25">
      <c r="A42" s="290" t="s">
        <v>33</v>
      </c>
      <c r="B42" s="291"/>
      <c r="C42" s="288" t="s">
        <v>197</v>
      </c>
      <c r="D42" s="288">
        <v>100.791538456877</v>
      </c>
      <c r="E42" s="566">
        <v>94.8465652089904</v>
      </c>
      <c r="F42" s="256" t="s">
        <v>176</v>
      </c>
      <c r="G42" s="289">
        <v>0.413663021290313</v>
      </c>
      <c r="H42" s="566">
        <v>83.7746686836773</v>
      </c>
      <c r="I42" s="256" t="s">
        <v>176</v>
      </c>
      <c r="J42" s="289">
        <v>3.45373981177621</v>
      </c>
      <c r="K42" s="566">
        <v>23.1780452624554</v>
      </c>
      <c r="L42" s="256" t="s">
        <v>176</v>
      </c>
      <c r="M42" s="289">
        <v>41.8475184735057</v>
      </c>
      <c r="N42" s="566">
        <v>4.72171286049714</v>
      </c>
      <c r="O42" s="256" t="s">
        <v>176</v>
      </c>
      <c r="P42" s="289">
        <v>52.2005324995968</v>
      </c>
      <c r="Q42" s="566" t="s">
        <v>196</v>
      </c>
      <c r="R42" s="256" t="s">
        <v>176</v>
      </c>
      <c r="S42" s="289">
        <v>48.9350903562402</v>
      </c>
      <c r="T42" s="295"/>
      <c r="U42" s="295"/>
    </row>
    <row r="43" spans="1:21" ht="12.75">
      <c r="A43" s="296"/>
      <c r="B43" s="297"/>
      <c r="C43" s="298"/>
      <c r="D43" s="298"/>
      <c r="E43" s="567"/>
      <c r="F43" s="299"/>
      <c r="G43" s="300"/>
      <c r="H43" s="567"/>
      <c r="I43" s="299"/>
      <c r="J43" s="300"/>
      <c r="K43" s="567"/>
      <c r="L43" s="299"/>
      <c r="M43" s="300"/>
      <c r="N43" s="567"/>
      <c r="O43" s="299"/>
      <c r="P43" s="300"/>
      <c r="Q43" s="567"/>
      <c r="R43" s="299"/>
      <c r="S43" s="300"/>
      <c r="T43" s="294"/>
      <c r="U43" s="294"/>
    </row>
    <row r="44" spans="1:21" ht="12.75">
      <c r="A44" s="233" t="s">
        <v>79</v>
      </c>
      <c r="B44" s="301"/>
      <c r="C44" s="298"/>
      <c r="D44" s="300">
        <v>96.003270640311</v>
      </c>
      <c r="E44" s="567">
        <v>91.80708427988131</v>
      </c>
      <c r="F44" s="299">
        <v>0.11508570314269902</v>
      </c>
      <c r="G44" s="300">
        <v>0.12087093829219783</v>
      </c>
      <c r="H44" s="567">
        <v>83.18382307975962</v>
      </c>
      <c r="I44" s="299">
        <v>0.843209987606186</v>
      </c>
      <c r="J44" s="300">
        <v>1.9148581174304466</v>
      </c>
      <c r="K44" s="567">
        <v>52.10291167209851</v>
      </c>
      <c r="L44" s="299">
        <v>2.8377066443307877</v>
      </c>
      <c r="M44" s="300">
        <v>17.62923123679797</v>
      </c>
      <c r="N44" s="567">
        <v>25.800569208696114</v>
      </c>
      <c r="O44" s="299">
        <v>3.9677047558278535</v>
      </c>
      <c r="P44" s="300">
        <v>29.934793698400888</v>
      </c>
      <c r="Q44" s="567">
        <v>12.412578546078734</v>
      </c>
      <c r="R44" s="299">
        <v>3.2480419404581733</v>
      </c>
      <c r="S44" s="300">
        <v>34.30272822058924</v>
      </c>
      <c r="T44" s="294"/>
      <c r="U44" s="294"/>
    </row>
    <row r="45" spans="1:21" s="11" customFormat="1" ht="11.25">
      <c r="A45" s="233" t="s">
        <v>82</v>
      </c>
      <c r="B45" s="302"/>
      <c r="C45" s="303"/>
      <c r="D45" s="300">
        <v>98.28642148631727</v>
      </c>
      <c r="E45" s="567">
        <v>94.99884216701135</v>
      </c>
      <c r="F45" s="299">
        <v>0.06409725713564803</v>
      </c>
      <c r="G45" s="300">
        <v>0.04779951696415688</v>
      </c>
      <c r="H45" s="567">
        <v>87.20583577547094</v>
      </c>
      <c r="I45" s="299">
        <v>1.017425154848377</v>
      </c>
      <c r="J45" s="300">
        <v>1.437594732011709</v>
      </c>
      <c r="K45" s="567">
        <v>61.82913746804265</v>
      </c>
      <c r="L45" s="299">
        <v>3.6608064348313194</v>
      </c>
      <c r="M45" s="300">
        <v>14.424647848600381</v>
      </c>
      <c r="N45" s="567">
        <v>27.51737963144987</v>
      </c>
      <c r="O45" s="299">
        <v>5.202013021991459</v>
      </c>
      <c r="P45" s="300">
        <v>28.409901865724454</v>
      </c>
      <c r="Q45" s="567">
        <v>12.948138874254926</v>
      </c>
      <c r="R45" s="299">
        <v>4.161495564651292</v>
      </c>
      <c r="S45" s="300">
        <v>34.023681266585555</v>
      </c>
      <c r="T45" s="295"/>
      <c r="U45" s="295"/>
    </row>
    <row r="46" spans="1:21" s="1" customFormat="1" ht="15" customHeight="1">
      <c r="A46" s="179"/>
      <c r="B46" s="304"/>
      <c r="C46" s="288"/>
      <c r="D46" s="288"/>
      <c r="E46" s="566"/>
      <c r="F46" s="256"/>
      <c r="G46" s="289"/>
      <c r="H46" s="566"/>
      <c r="I46" s="256"/>
      <c r="J46" s="289"/>
      <c r="K46" s="566"/>
      <c r="L46" s="256"/>
      <c r="M46" s="289"/>
      <c r="N46" s="566"/>
      <c r="O46" s="256"/>
      <c r="P46" s="289"/>
      <c r="Q46" s="566"/>
      <c r="R46" s="256"/>
      <c r="S46" s="289"/>
      <c r="T46" s="225"/>
      <c r="U46" s="225"/>
    </row>
    <row r="47" spans="1:21" s="1" customFormat="1" ht="15" customHeight="1">
      <c r="A47" s="179" t="s">
        <v>94</v>
      </c>
      <c r="B47" s="305"/>
      <c r="C47" s="288"/>
      <c r="D47" s="288"/>
      <c r="E47" s="566"/>
      <c r="F47" s="256"/>
      <c r="G47" s="289"/>
      <c r="H47" s="566"/>
      <c r="I47" s="256"/>
      <c r="J47" s="289"/>
      <c r="K47" s="566"/>
      <c r="L47" s="256"/>
      <c r="M47" s="289"/>
      <c r="N47" s="566"/>
      <c r="O47" s="256"/>
      <c r="P47" s="289"/>
      <c r="Q47" s="566"/>
      <c r="R47" s="256"/>
      <c r="S47" s="289"/>
      <c r="T47" s="225"/>
      <c r="U47" s="225"/>
    </row>
    <row r="48" spans="1:21" s="1" customFormat="1" ht="15" customHeight="1">
      <c r="A48" s="306" t="s">
        <v>34</v>
      </c>
      <c r="B48" s="307"/>
      <c r="C48" s="288" t="s">
        <v>197</v>
      </c>
      <c r="D48" s="288">
        <v>89.4500275249774</v>
      </c>
      <c r="E48" s="566">
        <v>85.3044579345276</v>
      </c>
      <c r="F48" s="256" t="s">
        <v>198</v>
      </c>
      <c r="G48" s="289">
        <v>0.0766337308737964</v>
      </c>
      <c r="H48" s="566">
        <v>82.7164933860612</v>
      </c>
      <c r="I48" s="256" t="s">
        <v>198</v>
      </c>
      <c r="J48" s="289">
        <v>1.8131666466701</v>
      </c>
      <c r="K48" s="566">
        <v>54.8260340449826</v>
      </c>
      <c r="L48" s="256" t="s">
        <v>198</v>
      </c>
      <c r="M48" s="289">
        <v>8.95485208611908</v>
      </c>
      <c r="N48" s="566">
        <v>32.1915775527473</v>
      </c>
      <c r="O48" s="256" t="s">
        <v>198</v>
      </c>
      <c r="P48" s="289">
        <v>13.8309336478232</v>
      </c>
      <c r="Q48" s="566">
        <v>20.286584433867</v>
      </c>
      <c r="R48" s="256" t="s">
        <v>198</v>
      </c>
      <c r="S48" s="289">
        <v>15.9092616086101</v>
      </c>
      <c r="T48" s="225"/>
      <c r="U48" s="225"/>
    </row>
    <row r="49" spans="1:21" s="1" customFormat="1" ht="15" customHeight="1">
      <c r="A49" s="596" t="s">
        <v>232</v>
      </c>
      <c r="B49" s="597"/>
      <c r="C49" s="292" t="s">
        <v>176</v>
      </c>
      <c r="D49" s="292" t="s">
        <v>176</v>
      </c>
      <c r="E49" s="603" t="s">
        <v>176</v>
      </c>
      <c r="F49" s="545" t="s">
        <v>176</v>
      </c>
      <c r="G49" s="293" t="s">
        <v>176</v>
      </c>
      <c r="H49" s="603" t="s">
        <v>176</v>
      </c>
      <c r="I49" s="545" t="s">
        <v>176</v>
      </c>
      <c r="J49" s="293" t="s">
        <v>176</v>
      </c>
      <c r="K49" s="603" t="s">
        <v>176</v>
      </c>
      <c r="L49" s="545" t="s">
        <v>176</v>
      </c>
      <c r="M49" s="293" t="s">
        <v>176</v>
      </c>
      <c r="N49" s="603" t="s">
        <v>176</v>
      </c>
      <c r="O49" s="545" t="s">
        <v>176</v>
      </c>
      <c r="P49" s="293" t="s">
        <v>176</v>
      </c>
      <c r="Q49" s="603" t="s">
        <v>176</v>
      </c>
      <c r="R49" s="545" t="s">
        <v>176</v>
      </c>
      <c r="S49" s="293" t="s">
        <v>176</v>
      </c>
      <c r="T49" s="225"/>
      <c r="U49" s="225"/>
    </row>
    <row r="50" spans="1:21" s="1" customFormat="1" ht="15" customHeight="1">
      <c r="A50" s="596" t="s">
        <v>80</v>
      </c>
      <c r="B50" s="597"/>
      <c r="C50" s="292" t="s">
        <v>200</v>
      </c>
      <c r="D50" s="292">
        <v>97.6803210955023</v>
      </c>
      <c r="E50" s="603">
        <v>96.1100153407846</v>
      </c>
      <c r="F50" s="545" t="s">
        <v>196</v>
      </c>
      <c r="G50" s="293">
        <v>0.0219154065307911</v>
      </c>
      <c r="H50" s="603">
        <v>92.3024122376937</v>
      </c>
      <c r="I50" s="545">
        <v>0.0147087664247892</v>
      </c>
      <c r="J50" s="293">
        <v>0.142184742106295</v>
      </c>
      <c r="K50" s="603">
        <v>71.1287183764248</v>
      </c>
      <c r="L50" s="545">
        <v>1.10277082754147</v>
      </c>
      <c r="M50" s="293">
        <v>7.57575757575758</v>
      </c>
      <c r="N50" s="603">
        <v>18.6459286367795</v>
      </c>
      <c r="O50" s="545">
        <v>6.06587374199451</v>
      </c>
      <c r="P50" s="293">
        <v>36.6376944190302</v>
      </c>
      <c r="Q50" s="603">
        <v>7.40156017830609</v>
      </c>
      <c r="R50" s="545">
        <v>6.16177563150074</v>
      </c>
      <c r="S50" s="293">
        <v>38.9812407132244</v>
      </c>
      <c r="T50" s="225"/>
      <c r="U50" s="225"/>
    </row>
    <row r="51" spans="1:21" s="1" customFormat="1" ht="15" customHeight="1">
      <c r="A51" s="596" t="s">
        <v>234</v>
      </c>
      <c r="B51" s="597"/>
      <c r="C51" s="292" t="s">
        <v>176</v>
      </c>
      <c r="D51" s="292" t="s">
        <v>176</v>
      </c>
      <c r="E51" s="603" t="s">
        <v>176</v>
      </c>
      <c r="F51" s="545" t="s">
        <v>176</v>
      </c>
      <c r="G51" s="293" t="s">
        <v>176</v>
      </c>
      <c r="H51" s="603" t="s">
        <v>176</v>
      </c>
      <c r="I51" s="545" t="s">
        <v>176</v>
      </c>
      <c r="J51" s="293" t="s">
        <v>176</v>
      </c>
      <c r="K51" s="603" t="s">
        <v>176</v>
      </c>
      <c r="L51" s="545" t="s">
        <v>176</v>
      </c>
      <c r="M51" s="293" t="s">
        <v>176</v>
      </c>
      <c r="N51" s="603" t="s">
        <v>176</v>
      </c>
      <c r="O51" s="545" t="s">
        <v>176</v>
      </c>
      <c r="P51" s="293" t="s">
        <v>176</v>
      </c>
      <c r="Q51" s="603" t="s">
        <v>176</v>
      </c>
      <c r="R51" s="545" t="s">
        <v>176</v>
      </c>
      <c r="S51" s="293" t="s">
        <v>176</v>
      </c>
      <c r="T51" s="225"/>
      <c r="U51" s="225"/>
    </row>
    <row r="52" spans="1:21" s="1" customFormat="1" ht="15" customHeight="1">
      <c r="A52" s="596" t="s">
        <v>233</v>
      </c>
      <c r="B52" s="597"/>
      <c r="C52" s="292">
        <v>18</v>
      </c>
      <c r="D52" s="292">
        <v>77.146625163827</v>
      </c>
      <c r="E52" s="603">
        <v>63.497162872154114</v>
      </c>
      <c r="F52" s="545" t="s">
        <v>198</v>
      </c>
      <c r="G52" s="293" t="s">
        <v>196</v>
      </c>
      <c r="H52" s="603">
        <v>68.9480843716459</v>
      </c>
      <c r="I52" s="545" t="s">
        <v>198</v>
      </c>
      <c r="J52" s="293" t="s">
        <v>196</v>
      </c>
      <c r="K52" s="603">
        <v>37.91210818891017</v>
      </c>
      <c r="L52" s="545" t="s">
        <v>198</v>
      </c>
      <c r="M52" s="293">
        <v>5.355070771243051</v>
      </c>
      <c r="N52" s="603">
        <v>11.753658479477394</v>
      </c>
      <c r="O52" s="545" t="s">
        <v>198</v>
      </c>
      <c r="P52" s="293">
        <v>21.26549439228266</v>
      </c>
      <c r="Q52" s="603">
        <v>3.085998261237341</v>
      </c>
      <c r="R52" s="545" t="s">
        <v>198</v>
      </c>
      <c r="S52" s="293">
        <v>17.97683216240983</v>
      </c>
      <c r="T52" s="225"/>
      <c r="U52" s="225"/>
    </row>
    <row r="53" spans="1:21" s="1" customFormat="1" ht="15" customHeight="1">
      <c r="A53" s="306" t="s">
        <v>53</v>
      </c>
      <c r="B53" s="307"/>
      <c r="C53" s="288" t="s">
        <v>194</v>
      </c>
      <c r="D53" s="288">
        <v>93.569752541978</v>
      </c>
      <c r="E53" s="566">
        <v>93.5905440425586</v>
      </c>
      <c r="F53" s="256" t="s">
        <v>196</v>
      </c>
      <c r="G53" s="289">
        <v>0.228359319540544</v>
      </c>
      <c r="H53" s="566">
        <v>88.1506537659149</v>
      </c>
      <c r="I53" s="256">
        <v>0.00772671468676757</v>
      </c>
      <c r="J53" s="289">
        <v>0.340833970071858</v>
      </c>
      <c r="K53" s="566">
        <v>17.4392497538903</v>
      </c>
      <c r="L53" s="256">
        <v>0.320374432220514</v>
      </c>
      <c r="M53" s="289">
        <v>8.72610144902506</v>
      </c>
      <c r="N53" s="566">
        <v>1.81160046305095</v>
      </c>
      <c r="O53" s="256">
        <v>0.456139744630855</v>
      </c>
      <c r="P53" s="289">
        <v>12.9222316291446</v>
      </c>
      <c r="Q53" s="566">
        <v>0.789747263403426</v>
      </c>
      <c r="R53" s="256">
        <v>0.815082076056855</v>
      </c>
      <c r="S53" s="289">
        <v>12.982781063538</v>
      </c>
      <c r="T53" s="225"/>
      <c r="U53" s="225"/>
    </row>
    <row r="54" spans="1:21" s="1" customFormat="1" ht="15" customHeight="1">
      <c r="A54" s="306" t="s">
        <v>36</v>
      </c>
      <c r="B54" s="307"/>
      <c r="C54" s="288" t="s">
        <v>194</v>
      </c>
      <c r="D54" s="288">
        <v>85.9787159648195</v>
      </c>
      <c r="E54" s="566">
        <v>74.966958303827</v>
      </c>
      <c r="F54" s="256" t="s">
        <v>169</v>
      </c>
      <c r="G54" s="289">
        <v>15.8594702668246</v>
      </c>
      <c r="H54" s="566">
        <v>35.8193108578171</v>
      </c>
      <c r="I54" s="256" t="s">
        <v>170</v>
      </c>
      <c r="J54" s="289">
        <v>53.4816725766639</v>
      </c>
      <c r="K54" s="566">
        <v>13.3805166933211</v>
      </c>
      <c r="L54" s="256" t="s">
        <v>171</v>
      </c>
      <c r="M54" s="289">
        <v>54.1521926455482</v>
      </c>
      <c r="N54" s="566">
        <v>4.5</v>
      </c>
      <c r="O54" s="256" t="s">
        <v>205</v>
      </c>
      <c r="P54" s="289">
        <v>48.8446719080007</v>
      </c>
      <c r="Q54" s="566">
        <v>1.59901031340727</v>
      </c>
      <c r="R54" s="256" t="s">
        <v>206</v>
      </c>
      <c r="S54" s="289">
        <v>40.8137379638129</v>
      </c>
      <c r="T54" s="225"/>
      <c r="U54" s="225"/>
    </row>
    <row r="55" spans="1:21" s="1" customFormat="1" ht="15" customHeight="1">
      <c r="A55" s="308" t="s">
        <v>81</v>
      </c>
      <c r="B55" s="309"/>
      <c r="C55" s="310" t="s">
        <v>199</v>
      </c>
      <c r="D55" s="310">
        <v>95.5241460541814</v>
      </c>
      <c r="E55" s="568">
        <v>97.4096796182686</v>
      </c>
      <c r="F55" s="569" t="s">
        <v>196</v>
      </c>
      <c r="G55" s="311" t="s">
        <v>196</v>
      </c>
      <c r="H55" s="568">
        <v>96.8368430366307</v>
      </c>
      <c r="I55" s="569">
        <v>0.0132719872588922</v>
      </c>
      <c r="J55" s="311" t="s">
        <v>196</v>
      </c>
      <c r="K55" s="568">
        <v>83.0108980315958</v>
      </c>
      <c r="L55" s="569">
        <v>0.321027287319422</v>
      </c>
      <c r="M55" s="311">
        <v>5.02238742924728</v>
      </c>
      <c r="N55" s="568">
        <v>26.1800918599714</v>
      </c>
      <c r="O55" s="569">
        <v>2.81755374580262</v>
      </c>
      <c r="P55" s="311">
        <v>48.461924427805</v>
      </c>
      <c r="Q55" s="568">
        <v>23.9</v>
      </c>
      <c r="R55" s="569">
        <v>4.47609359104781</v>
      </c>
      <c r="S55" s="311">
        <v>54.2406088692966</v>
      </c>
      <c r="T55" s="225"/>
      <c r="U55" s="225"/>
    </row>
    <row r="56" spans="1:21" s="30" customFormat="1" ht="15" customHeight="1">
      <c r="A56" s="312"/>
      <c r="B56" s="312"/>
      <c r="C56" s="256"/>
      <c r="D56" s="256"/>
      <c r="E56" s="256"/>
      <c r="F56" s="256"/>
      <c r="G56" s="256"/>
      <c r="H56" s="256"/>
      <c r="I56" s="256"/>
      <c r="J56" s="256"/>
      <c r="K56" s="256"/>
      <c r="L56" s="256"/>
      <c r="M56" s="256"/>
      <c r="N56" s="256"/>
      <c r="O56" s="256"/>
      <c r="P56" s="256"/>
      <c r="Q56" s="256"/>
      <c r="R56" s="256"/>
      <c r="S56" s="313"/>
      <c r="T56" s="314"/>
      <c r="U56" s="314"/>
    </row>
    <row r="57" spans="1:21" ht="69.75" customHeight="1">
      <c r="A57" s="656" t="s">
        <v>247</v>
      </c>
      <c r="B57" s="656">
        <v>0</v>
      </c>
      <c r="C57" s="657">
        <v>0</v>
      </c>
      <c r="D57" s="657">
        <v>0</v>
      </c>
      <c r="E57" s="657">
        <v>0</v>
      </c>
      <c r="F57" s="657">
        <v>0</v>
      </c>
      <c r="G57" s="657">
        <v>0</v>
      </c>
      <c r="H57" s="657">
        <v>0</v>
      </c>
      <c r="I57" s="657">
        <v>0</v>
      </c>
      <c r="J57" s="657">
        <v>0</v>
      </c>
      <c r="K57" s="657">
        <v>0</v>
      </c>
      <c r="L57" s="657">
        <v>0</v>
      </c>
      <c r="M57" s="657">
        <v>0</v>
      </c>
      <c r="N57" s="657">
        <v>0</v>
      </c>
      <c r="O57" s="657">
        <v>0</v>
      </c>
      <c r="P57" s="657">
        <v>0</v>
      </c>
      <c r="Q57" s="657">
        <v>0</v>
      </c>
      <c r="R57" s="657">
        <v>0</v>
      </c>
      <c r="S57" s="657">
        <v>0</v>
      </c>
      <c r="T57" s="294"/>
      <c r="U57" s="294"/>
    </row>
    <row r="58" spans="1:21" s="30" customFormat="1" ht="15" customHeight="1">
      <c r="A58" s="314"/>
      <c r="B58" s="314"/>
      <c r="C58" s="313"/>
      <c r="D58" s="313"/>
      <c r="E58" s="313"/>
      <c r="F58" s="313"/>
      <c r="G58" s="313"/>
      <c r="H58" s="313"/>
      <c r="I58" s="313"/>
      <c r="J58" s="313"/>
      <c r="K58" s="313"/>
      <c r="L58" s="313"/>
      <c r="M58" s="313"/>
      <c r="N58" s="313"/>
      <c r="O58" s="313"/>
      <c r="P58" s="313"/>
      <c r="Q58" s="313"/>
      <c r="R58" s="313"/>
      <c r="S58" s="313"/>
      <c r="T58" s="314"/>
      <c r="U58" s="314"/>
    </row>
    <row r="59" spans="1:19" s="30" customFormat="1" ht="15" customHeight="1">
      <c r="A59" s="24"/>
      <c r="B59" s="24"/>
      <c r="C59" s="17"/>
      <c r="D59" s="17"/>
      <c r="E59" s="17"/>
      <c r="F59" s="17"/>
      <c r="G59" s="17"/>
      <c r="H59" s="17"/>
      <c r="I59" s="17"/>
      <c r="J59" s="17"/>
      <c r="K59" s="17"/>
      <c r="L59" s="17"/>
      <c r="M59" s="17"/>
      <c r="N59" s="17"/>
      <c r="O59" s="17"/>
      <c r="P59" s="17"/>
      <c r="Q59" s="17"/>
      <c r="R59" s="17"/>
      <c r="S59" s="17"/>
    </row>
    <row r="60" spans="1:19" s="30" customFormat="1" ht="15" customHeight="1">
      <c r="A60" s="18"/>
      <c r="B60" s="18"/>
      <c r="C60" s="17"/>
      <c r="D60" s="17"/>
      <c r="E60" s="17"/>
      <c r="F60" s="17"/>
      <c r="G60" s="17"/>
      <c r="H60" s="17"/>
      <c r="I60" s="17"/>
      <c r="J60" s="17"/>
      <c r="K60" s="17"/>
      <c r="L60" s="17"/>
      <c r="M60" s="17"/>
      <c r="N60" s="17"/>
      <c r="O60" s="17"/>
      <c r="P60" s="17"/>
      <c r="Q60" s="17"/>
      <c r="R60" s="17"/>
      <c r="S60" s="17"/>
    </row>
    <row r="61" spans="1:19" s="30" customFormat="1" ht="15" customHeight="1">
      <c r="A61" s="18"/>
      <c r="B61" s="18"/>
      <c r="C61" s="17"/>
      <c r="D61" s="17"/>
      <c r="E61" s="17"/>
      <c r="F61" s="17"/>
      <c r="G61" s="17"/>
      <c r="H61" s="17"/>
      <c r="I61" s="17"/>
      <c r="J61" s="17"/>
      <c r="K61" s="17"/>
      <c r="L61" s="17"/>
      <c r="M61" s="17"/>
      <c r="N61" s="17"/>
      <c r="O61" s="17"/>
      <c r="P61" s="17"/>
      <c r="Q61" s="17"/>
      <c r="R61" s="17"/>
      <c r="S61" s="17"/>
    </row>
    <row r="62" spans="1:19" s="30" customFormat="1" ht="15" customHeight="1">
      <c r="A62" s="18"/>
      <c r="B62" s="18"/>
      <c r="C62" s="17"/>
      <c r="D62" s="17"/>
      <c r="E62" s="17"/>
      <c r="F62" s="17"/>
      <c r="G62" s="17"/>
      <c r="H62" s="17"/>
      <c r="I62" s="17"/>
      <c r="J62" s="17"/>
      <c r="K62" s="17"/>
      <c r="L62" s="17"/>
      <c r="M62" s="17"/>
      <c r="N62" s="17"/>
      <c r="O62" s="17"/>
      <c r="P62" s="17"/>
      <c r="Q62" s="17"/>
      <c r="R62" s="17"/>
      <c r="S62" s="17"/>
    </row>
    <row r="63" spans="1:19" s="30" customFormat="1" ht="15" customHeight="1">
      <c r="A63" s="18"/>
      <c r="B63" s="18"/>
      <c r="C63" s="17"/>
      <c r="D63" s="17"/>
      <c r="E63" s="17"/>
      <c r="F63" s="17"/>
      <c r="G63" s="17"/>
      <c r="H63" s="17"/>
      <c r="I63" s="17"/>
      <c r="J63" s="17"/>
      <c r="K63" s="17"/>
      <c r="L63" s="17"/>
      <c r="M63" s="17"/>
      <c r="N63" s="17"/>
      <c r="O63" s="17"/>
      <c r="P63" s="17"/>
      <c r="Q63" s="17"/>
      <c r="R63" s="17"/>
      <c r="S63" s="17"/>
    </row>
    <row r="64" spans="1:19" s="30" customFormat="1" ht="15" customHeight="1">
      <c r="A64" s="18"/>
      <c r="B64" s="18"/>
      <c r="C64" s="17"/>
      <c r="D64" s="17"/>
      <c r="E64" s="17"/>
      <c r="F64" s="17"/>
      <c r="G64" s="17"/>
      <c r="H64" s="17"/>
      <c r="I64" s="17"/>
      <c r="J64" s="17"/>
      <c r="K64" s="17"/>
      <c r="L64" s="17"/>
      <c r="M64" s="17"/>
      <c r="N64" s="17"/>
      <c r="O64" s="17"/>
      <c r="P64" s="17"/>
      <c r="Q64" s="17"/>
      <c r="R64" s="17"/>
      <c r="S64" s="17"/>
    </row>
    <row r="65" spans="1:19" s="30" customFormat="1" ht="15" customHeight="1">
      <c r="A65" s="18"/>
      <c r="B65" s="18"/>
      <c r="C65" s="17"/>
      <c r="D65" s="17"/>
      <c r="E65" s="17"/>
      <c r="F65" s="17"/>
      <c r="G65" s="17"/>
      <c r="H65" s="17"/>
      <c r="I65" s="17"/>
      <c r="J65" s="17"/>
      <c r="K65" s="17"/>
      <c r="L65" s="17"/>
      <c r="M65" s="17"/>
      <c r="N65" s="17"/>
      <c r="O65" s="17"/>
      <c r="P65" s="17"/>
      <c r="Q65" s="17"/>
      <c r="R65" s="17"/>
      <c r="S65" s="17"/>
    </row>
    <row r="66" spans="1:19" s="30" customFormat="1" ht="15" customHeight="1">
      <c r="A66" s="18"/>
      <c r="B66" s="18"/>
      <c r="C66" s="17"/>
      <c r="D66" s="17"/>
      <c r="E66" s="17"/>
      <c r="F66" s="17"/>
      <c r="G66" s="17"/>
      <c r="H66" s="17"/>
      <c r="I66" s="17"/>
      <c r="J66" s="17"/>
      <c r="K66" s="17"/>
      <c r="L66" s="17"/>
      <c r="M66" s="17"/>
      <c r="N66" s="17"/>
      <c r="O66" s="17"/>
      <c r="P66" s="17"/>
      <c r="Q66" s="17"/>
      <c r="R66" s="17"/>
      <c r="S66" s="17"/>
    </row>
    <row r="67" spans="1:19" s="30" customFormat="1" ht="15" customHeight="1">
      <c r="A67" s="18"/>
      <c r="B67" s="18"/>
      <c r="C67" s="17"/>
      <c r="D67" s="17"/>
      <c r="E67" s="17"/>
      <c r="F67" s="17"/>
      <c r="G67" s="17"/>
      <c r="H67" s="17"/>
      <c r="I67" s="17"/>
      <c r="J67" s="17"/>
      <c r="K67" s="17"/>
      <c r="L67" s="17"/>
      <c r="M67" s="17"/>
      <c r="N67" s="17"/>
      <c r="O67" s="17"/>
      <c r="P67" s="17"/>
      <c r="Q67" s="17"/>
      <c r="R67" s="17"/>
      <c r="S67" s="17"/>
    </row>
    <row r="68" spans="1:19" ht="17.25" customHeight="1">
      <c r="A68" s="18"/>
      <c r="B68" s="18"/>
      <c r="C68" s="17"/>
      <c r="D68" s="17"/>
      <c r="E68" s="17"/>
      <c r="F68" s="17"/>
      <c r="G68" s="17"/>
      <c r="H68" s="17"/>
      <c r="I68" s="17"/>
      <c r="J68" s="17"/>
      <c r="K68" s="17"/>
      <c r="L68" s="17"/>
      <c r="M68" s="17"/>
      <c r="N68" s="17"/>
      <c r="O68" s="17"/>
      <c r="P68" s="17"/>
      <c r="Q68" s="17"/>
      <c r="R68" s="17"/>
      <c r="S68" s="17"/>
    </row>
    <row r="72" ht="12.75">
      <c r="C72" s="14"/>
    </row>
    <row r="73" ht="12.75">
      <c r="C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2" ht="12.75">
      <c r="C102" s="15"/>
    </row>
  </sheetData>
  <sheetProtection/>
  <mergeCells count="1">
    <mergeCell ref="A57:S57"/>
  </mergeCells>
  <hyperlinks>
    <hyperlink ref="A1" r:id="rId1" display="http://www.sourceoecd.org/9789264055988"/>
  </hyperlinks>
  <printOptions horizontalCentered="1"/>
  <pageMargins left="0.3937007874015748" right="0.3937007874015748" top="0.26" bottom="0.34" header="0.2" footer="0.19"/>
  <pageSetup fitToHeight="1" fitToWidth="1" horizontalDpi="600" verticalDpi="600" orientation="portrait" paperSize="9" scale="49" r:id="rId2"/>
</worksheet>
</file>

<file path=xl/worksheets/sheet5.xml><?xml version="1.0" encoding="utf-8"?>
<worksheet xmlns="http://schemas.openxmlformats.org/spreadsheetml/2006/main" xmlns:r="http://schemas.openxmlformats.org/officeDocument/2006/relationships">
  <sheetPr codeName="Sheet9">
    <tabColor rgb="FFFF0000"/>
    <pageSetUpPr fitToPage="1"/>
  </sheetPr>
  <dimension ref="A1:K71"/>
  <sheetViews>
    <sheetView zoomScaleSheetLayoutView="100" zoomScalePageLayoutView="0" workbookViewId="0" topLeftCell="A1">
      <selection activeCell="C39" sqref="C39"/>
    </sheetView>
  </sheetViews>
  <sheetFormatPr defaultColWidth="9.33203125" defaultRowHeight="12.75"/>
  <cols>
    <col min="1" max="1" width="29" style="44" customWidth="1"/>
    <col min="2" max="2" width="6.33203125" style="44" customWidth="1"/>
    <col min="3" max="9" width="8.5" style="44" customWidth="1"/>
    <col min="10" max="10" width="5" style="44" customWidth="1"/>
    <col min="11" max="16384" width="9.33203125" style="44" customWidth="1"/>
  </cols>
  <sheetData>
    <row r="1" ht="12.75">
      <c r="A1" s="627" t="s">
        <v>253</v>
      </c>
    </row>
    <row r="2" spans="1:2" ht="10.5">
      <c r="A2" s="628"/>
      <c r="B2" s="44" t="s">
        <v>162</v>
      </c>
    </row>
    <row r="3" ht="10.5">
      <c r="A3" s="628" t="s">
        <v>255</v>
      </c>
    </row>
    <row r="4" spans="1:11" s="99" customFormat="1" ht="11.25">
      <c r="A4" s="315" t="s">
        <v>207</v>
      </c>
      <c r="B4" s="315"/>
      <c r="C4" s="316"/>
      <c r="D4" s="317"/>
      <c r="E4" s="317"/>
      <c r="F4" s="317"/>
      <c r="G4" s="317"/>
      <c r="H4" s="317"/>
      <c r="I4" s="317"/>
      <c r="J4" s="318"/>
      <c r="K4" s="318"/>
    </row>
    <row r="5" spans="1:11" ht="22.5" customHeight="1">
      <c r="A5" s="664" t="s">
        <v>220</v>
      </c>
      <c r="B5" s="664"/>
      <c r="C5" s="664"/>
      <c r="D5" s="664"/>
      <c r="E5" s="664"/>
      <c r="F5" s="664"/>
      <c r="G5" s="664"/>
      <c r="H5" s="664"/>
      <c r="I5" s="664"/>
      <c r="J5" s="320"/>
      <c r="K5" s="320"/>
    </row>
    <row r="6" spans="1:11" ht="11.25">
      <c r="A6" s="321"/>
      <c r="B6" s="321"/>
      <c r="C6" s="319"/>
      <c r="D6" s="319"/>
      <c r="E6" s="319"/>
      <c r="F6" s="319"/>
      <c r="G6" s="319"/>
      <c r="H6" s="319"/>
      <c r="I6" s="319"/>
      <c r="J6" s="320"/>
      <c r="K6" s="320"/>
    </row>
    <row r="7" spans="1:11" ht="21" customHeight="1">
      <c r="A7" s="322"/>
      <c r="B7" s="323"/>
      <c r="C7" s="658" t="s">
        <v>58</v>
      </c>
      <c r="D7" s="658"/>
      <c r="E7" s="658"/>
      <c r="F7" s="658"/>
      <c r="G7" s="658"/>
      <c r="H7" s="658"/>
      <c r="I7" s="659"/>
      <c r="J7" s="320"/>
      <c r="K7" s="320"/>
    </row>
    <row r="8" spans="1:11" ht="52.5" customHeight="1">
      <c r="A8" s="324"/>
      <c r="B8" s="325"/>
      <c r="C8" s="326" t="s">
        <v>107</v>
      </c>
      <c r="D8" s="326"/>
      <c r="E8" s="327"/>
      <c r="F8" s="660" t="s">
        <v>165</v>
      </c>
      <c r="G8" s="661"/>
      <c r="H8" s="661"/>
      <c r="I8" s="662"/>
      <c r="J8" s="328"/>
      <c r="K8" s="320"/>
    </row>
    <row r="9" spans="1:11" ht="72" customHeight="1">
      <c r="A9" s="329"/>
      <c r="B9" s="330" t="s">
        <v>115</v>
      </c>
      <c r="C9" s="331" t="s">
        <v>108</v>
      </c>
      <c r="D9" s="332" t="s">
        <v>109</v>
      </c>
      <c r="E9" s="332" t="s">
        <v>110</v>
      </c>
      <c r="F9" s="332" t="s">
        <v>111</v>
      </c>
      <c r="G9" s="332" t="s">
        <v>112</v>
      </c>
      <c r="H9" s="332" t="s">
        <v>113</v>
      </c>
      <c r="I9" s="332" t="s">
        <v>114</v>
      </c>
      <c r="J9" s="328"/>
      <c r="K9" s="320"/>
    </row>
    <row r="10" spans="1:11" s="45" customFormat="1" ht="11.25">
      <c r="A10" s="333" t="s">
        <v>61</v>
      </c>
      <c r="B10" s="334"/>
      <c r="C10" s="335" t="s">
        <v>62</v>
      </c>
      <c r="D10" s="334" t="s">
        <v>63</v>
      </c>
      <c r="E10" s="334" t="s">
        <v>64</v>
      </c>
      <c r="F10" s="334" t="s">
        <v>65</v>
      </c>
      <c r="G10" s="334" t="s">
        <v>66</v>
      </c>
      <c r="H10" s="334" t="s">
        <v>67</v>
      </c>
      <c r="I10" s="334" t="s">
        <v>68</v>
      </c>
      <c r="J10" s="336"/>
      <c r="K10" s="336"/>
    </row>
    <row r="11" spans="1:11" s="45" customFormat="1" ht="15" customHeight="1">
      <c r="A11" s="337" t="s">
        <v>6</v>
      </c>
      <c r="B11" s="283"/>
      <c r="C11" s="338">
        <v>38.9185238732638</v>
      </c>
      <c r="D11" s="338" t="s">
        <v>198</v>
      </c>
      <c r="E11" s="338">
        <v>61.0814761267362</v>
      </c>
      <c r="F11" s="338">
        <v>38.9185238732638</v>
      </c>
      <c r="G11" s="338" t="s">
        <v>198</v>
      </c>
      <c r="H11" s="338">
        <v>61.0814761267362</v>
      </c>
      <c r="I11" s="339" t="s">
        <v>176</v>
      </c>
      <c r="J11" s="340"/>
      <c r="K11" s="336"/>
    </row>
    <row r="12" spans="1:11" s="45" customFormat="1" ht="15" customHeight="1">
      <c r="A12" s="337" t="s">
        <v>7</v>
      </c>
      <c r="B12" s="341"/>
      <c r="C12" s="338">
        <v>45.043651629678</v>
      </c>
      <c r="D12" s="338">
        <v>46.5998489278502</v>
      </c>
      <c r="E12" s="338">
        <v>8.35649944247183</v>
      </c>
      <c r="F12" s="338">
        <v>22.9472943183512</v>
      </c>
      <c r="G12" s="338">
        <v>6.25202328772051</v>
      </c>
      <c r="H12" s="338">
        <v>70.8006823939283</v>
      </c>
      <c r="I12" s="339">
        <v>34.9909305325036</v>
      </c>
      <c r="J12" s="340"/>
      <c r="K12" s="336"/>
    </row>
    <row r="13" spans="1:11" s="45" customFormat="1" ht="15" customHeight="1">
      <c r="A13" s="337" t="s">
        <v>60</v>
      </c>
      <c r="B13" s="341"/>
      <c r="C13" s="338">
        <v>44.0895748583293</v>
      </c>
      <c r="D13" s="338" t="s">
        <v>198</v>
      </c>
      <c r="E13" s="338">
        <v>55.9104251416707</v>
      </c>
      <c r="F13" s="338">
        <v>27.0522692650236</v>
      </c>
      <c r="G13" s="338" t="s">
        <v>198</v>
      </c>
      <c r="H13" s="338">
        <v>72.9477307349764</v>
      </c>
      <c r="I13" s="339">
        <v>3.20992714076773</v>
      </c>
      <c r="J13" s="340"/>
      <c r="K13" s="336"/>
    </row>
    <row r="14" spans="1:11" s="45" customFormat="1" ht="15" customHeight="1">
      <c r="A14" s="337" t="s">
        <v>8</v>
      </c>
      <c r="B14" s="341">
        <v>1</v>
      </c>
      <c r="C14" s="338">
        <v>94.6569466673965</v>
      </c>
      <c r="D14" s="338" t="s">
        <v>198</v>
      </c>
      <c r="E14" s="338">
        <v>5.34305333260346</v>
      </c>
      <c r="F14" s="338">
        <v>94.6569466673965</v>
      </c>
      <c r="G14" s="338" t="s">
        <v>208</v>
      </c>
      <c r="H14" s="338">
        <v>5.34305333260346</v>
      </c>
      <c r="I14" s="339" t="s">
        <v>198</v>
      </c>
      <c r="J14" s="340"/>
      <c r="K14" s="336"/>
    </row>
    <row r="15" spans="1:11" s="45" customFormat="1" ht="15" customHeight="1">
      <c r="A15" s="337" t="s">
        <v>35</v>
      </c>
      <c r="B15" s="341"/>
      <c r="C15" s="338">
        <v>100</v>
      </c>
      <c r="D15" s="338" t="s">
        <v>198</v>
      </c>
      <c r="E15" s="338" t="s">
        <v>198</v>
      </c>
      <c r="F15" s="338">
        <v>65.4365724050855</v>
      </c>
      <c r="G15" s="338" t="s">
        <v>198</v>
      </c>
      <c r="H15" s="338">
        <v>34.5634275949145</v>
      </c>
      <c r="I15" s="339" t="s">
        <v>198</v>
      </c>
      <c r="J15" s="340"/>
      <c r="K15" s="336"/>
    </row>
    <row r="16" spans="1:11" s="45" customFormat="1" ht="15" customHeight="1">
      <c r="A16" s="337" t="s">
        <v>9</v>
      </c>
      <c r="B16" s="341"/>
      <c r="C16" s="338">
        <v>73.9478792042412</v>
      </c>
      <c r="D16" s="338">
        <v>0.464344392896607</v>
      </c>
      <c r="E16" s="338">
        <v>25.5877764028622</v>
      </c>
      <c r="F16" s="338">
        <v>25.8220178702236</v>
      </c>
      <c r="G16" s="338" t="s">
        <v>196</v>
      </c>
      <c r="H16" s="338">
        <v>74.1779821297764</v>
      </c>
      <c r="I16" s="339">
        <v>33.109162317749</v>
      </c>
      <c r="J16" s="340"/>
      <c r="K16" s="336"/>
    </row>
    <row r="17" spans="1:11" s="45" customFormat="1" ht="15" customHeight="1">
      <c r="A17" s="337" t="s">
        <v>10</v>
      </c>
      <c r="B17" s="341"/>
      <c r="C17" s="338">
        <v>52.0442198837519</v>
      </c>
      <c r="D17" s="338" t="s">
        <v>198</v>
      </c>
      <c r="E17" s="338">
        <v>47.9557801162482</v>
      </c>
      <c r="F17" s="338">
        <v>52.0442198837519</v>
      </c>
      <c r="G17" s="338" t="s">
        <v>198</v>
      </c>
      <c r="H17" s="338">
        <v>47.9557801162482</v>
      </c>
      <c r="I17" s="339">
        <v>47.4702731451582</v>
      </c>
      <c r="J17" s="340"/>
      <c r="K17" s="336"/>
    </row>
    <row r="18" spans="1:11" s="45" customFormat="1" ht="15" customHeight="1">
      <c r="A18" s="337" t="s">
        <v>11</v>
      </c>
      <c r="B18" s="341"/>
      <c r="C18" s="338">
        <v>100</v>
      </c>
      <c r="D18" s="338" t="s">
        <v>198</v>
      </c>
      <c r="E18" s="338" t="s">
        <v>198</v>
      </c>
      <c r="F18" s="338">
        <v>32.0783442716944</v>
      </c>
      <c r="G18" s="338" t="s">
        <v>198</v>
      </c>
      <c r="H18" s="338">
        <v>67.9216557283056</v>
      </c>
      <c r="I18" s="339">
        <v>13.4305260989852</v>
      </c>
      <c r="J18" s="340"/>
      <c r="K18" s="336"/>
    </row>
    <row r="19" spans="1:11" s="45" customFormat="1" ht="15" customHeight="1">
      <c r="A19" s="337" t="s">
        <v>12</v>
      </c>
      <c r="B19" s="341"/>
      <c r="C19" s="338">
        <v>55.8486770589982</v>
      </c>
      <c r="D19" s="338">
        <v>11.8972830901082</v>
      </c>
      <c r="E19" s="338">
        <v>32.2540398508936</v>
      </c>
      <c r="F19" s="338">
        <v>55.8486770589982</v>
      </c>
      <c r="G19" s="338" t="s">
        <v>198</v>
      </c>
      <c r="H19" s="338">
        <v>44.1513229410018</v>
      </c>
      <c r="I19" s="339">
        <v>12.4480287152411</v>
      </c>
      <c r="J19" s="340"/>
      <c r="K19" s="336"/>
    </row>
    <row r="20" spans="1:11" s="45" customFormat="1" ht="15" customHeight="1">
      <c r="A20" s="337" t="s">
        <v>13</v>
      </c>
      <c r="B20" s="341"/>
      <c r="C20" s="338">
        <v>42.5192744437674</v>
      </c>
      <c r="D20" s="338">
        <v>57.161549001107</v>
      </c>
      <c r="E20" s="338">
        <v>0.319176555125667</v>
      </c>
      <c r="F20" s="338">
        <v>42.5192744437674</v>
      </c>
      <c r="G20" s="338" t="s">
        <v>198</v>
      </c>
      <c r="H20" s="338">
        <v>57.4807255562326</v>
      </c>
      <c r="I20" s="339">
        <v>42.8011106123333</v>
      </c>
      <c r="J20" s="340"/>
      <c r="K20" s="336"/>
    </row>
    <row r="21" spans="1:11" s="45" customFormat="1" ht="19.5" customHeight="1">
      <c r="A21" s="337" t="s">
        <v>14</v>
      </c>
      <c r="B21" s="341"/>
      <c r="C21" s="338">
        <v>69.0715075126028</v>
      </c>
      <c r="D21" s="338" t="s">
        <v>198</v>
      </c>
      <c r="E21" s="338">
        <v>30.9284924873972</v>
      </c>
      <c r="F21" s="338">
        <v>69.0715075126028</v>
      </c>
      <c r="G21" s="338" t="s">
        <v>198</v>
      </c>
      <c r="H21" s="338">
        <v>30.9284924873972</v>
      </c>
      <c r="I21" s="339" t="s">
        <v>198</v>
      </c>
      <c r="J21" s="340"/>
      <c r="K21" s="336"/>
    </row>
    <row r="22" spans="1:11" s="45" customFormat="1" ht="15" customHeight="1">
      <c r="A22" s="337" t="s">
        <v>15</v>
      </c>
      <c r="B22" s="341"/>
      <c r="C22" s="338">
        <v>76.2532087882394</v>
      </c>
      <c r="D22" s="338" t="s">
        <v>198</v>
      </c>
      <c r="E22" s="338">
        <v>23.7467912117606</v>
      </c>
      <c r="F22" s="338">
        <v>75.6343082620629</v>
      </c>
      <c r="G22" s="338">
        <v>10.4504241060274</v>
      </c>
      <c r="H22" s="338">
        <v>13.9152676319097</v>
      </c>
      <c r="I22" s="339">
        <v>13.9152676319097</v>
      </c>
      <c r="J22" s="340"/>
      <c r="K22" s="336"/>
    </row>
    <row r="23" spans="1:11" s="45" customFormat="1" ht="15" customHeight="1">
      <c r="A23" s="337" t="s">
        <v>16</v>
      </c>
      <c r="B23" s="341"/>
      <c r="C23" s="338">
        <v>50.9724990035871</v>
      </c>
      <c r="D23" s="338">
        <v>0.609804703068952</v>
      </c>
      <c r="E23" s="338">
        <v>48.417696293344</v>
      </c>
      <c r="F23" s="338">
        <v>65.9186927062575</v>
      </c>
      <c r="G23" s="338">
        <v>1.57831805500199</v>
      </c>
      <c r="H23" s="338">
        <v>32.5029892387405</v>
      </c>
      <c r="I23" s="339">
        <v>15.524113192507</v>
      </c>
      <c r="J23" s="340"/>
      <c r="K23" s="336"/>
    </row>
    <row r="24" spans="1:11" s="45" customFormat="1" ht="15" customHeight="1">
      <c r="A24" s="337" t="s">
        <v>17</v>
      </c>
      <c r="B24" s="341"/>
      <c r="C24" s="338">
        <v>70.6456008000376</v>
      </c>
      <c r="D24" s="338" t="s">
        <v>198</v>
      </c>
      <c r="E24" s="338">
        <v>29.3543991999624</v>
      </c>
      <c r="F24" s="338">
        <v>66.0574657869833</v>
      </c>
      <c r="G24" s="338">
        <v>31.8323679635956</v>
      </c>
      <c r="H24" s="338">
        <v>2.11016624942111</v>
      </c>
      <c r="I24" s="339">
        <v>2.11016624942111</v>
      </c>
      <c r="J24" s="340"/>
      <c r="K24" s="336"/>
    </row>
    <row r="25" spans="1:11" s="45" customFormat="1" ht="15" customHeight="1">
      <c r="A25" s="337" t="s">
        <v>18</v>
      </c>
      <c r="B25" s="341"/>
      <c r="C25" s="338">
        <v>81.4740227931533</v>
      </c>
      <c r="D25" s="338">
        <v>1.29851797098447</v>
      </c>
      <c r="E25" s="338">
        <v>17.2274592358623</v>
      </c>
      <c r="F25" s="338">
        <v>40.6386718098452</v>
      </c>
      <c r="G25" s="338">
        <v>32.6772561833144</v>
      </c>
      <c r="H25" s="338">
        <v>26.6840720068404</v>
      </c>
      <c r="I25" s="339" t="s">
        <v>198</v>
      </c>
      <c r="J25" s="340"/>
      <c r="K25" s="336"/>
    </row>
    <row r="26" spans="1:11" s="45" customFormat="1" ht="19.5" customHeight="1">
      <c r="A26" s="337" t="s">
        <v>19</v>
      </c>
      <c r="B26" s="341"/>
      <c r="C26" s="338">
        <v>76.0060657875178</v>
      </c>
      <c r="D26" s="338">
        <v>0.924544290311763</v>
      </c>
      <c r="E26" s="338">
        <v>23.0693899221705</v>
      </c>
      <c r="F26" s="338">
        <v>76.0060657875178</v>
      </c>
      <c r="G26" s="338">
        <v>0.924544290311763</v>
      </c>
      <c r="H26" s="338">
        <v>23.0693899221705</v>
      </c>
      <c r="I26" s="339" t="s">
        <v>198</v>
      </c>
      <c r="J26" s="340"/>
      <c r="K26" s="336"/>
    </row>
    <row r="27" spans="1:11" s="45" customFormat="1" ht="15" customHeight="1">
      <c r="A27" s="337" t="s">
        <v>20</v>
      </c>
      <c r="B27" s="341"/>
      <c r="C27" s="338">
        <v>74.5060283932002</v>
      </c>
      <c r="D27" s="338" t="s">
        <v>198</v>
      </c>
      <c r="E27" s="338">
        <v>25.4939716067999</v>
      </c>
      <c r="F27" s="338">
        <v>74.5060283932002</v>
      </c>
      <c r="G27" s="338" t="s">
        <v>198</v>
      </c>
      <c r="H27" s="338">
        <v>25.4939716067999</v>
      </c>
      <c r="I27" s="339" t="s">
        <v>198</v>
      </c>
      <c r="J27" s="340"/>
      <c r="K27" s="336"/>
    </row>
    <row r="28" spans="1:11" s="45" customFormat="1" ht="15" customHeight="1">
      <c r="A28" s="337" t="s">
        <v>21</v>
      </c>
      <c r="B28" s="341"/>
      <c r="C28" s="338">
        <v>60.9386178280155</v>
      </c>
      <c r="D28" s="338">
        <v>15.1428435160013</v>
      </c>
      <c r="E28" s="338">
        <v>23.9185386559832</v>
      </c>
      <c r="F28" s="338">
        <v>37.8642628893022</v>
      </c>
      <c r="G28" s="338" t="s">
        <v>198</v>
      </c>
      <c r="H28" s="338">
        <v>62.1357371106978</v>
      </c>
      <c r="I28" s="339">
        <v>14.3081985977965</v>
      </c>
      <c r="J28" s="340"/>
      <c r="K28" s="336"/>
    </row>
    <row r="29" spans="1:11" s="45" customFormat="1" ht="15" customHeight="1">
      <c r="A29" s="337" t="s">
        <v>22</v>
      </c>
      <c r="B29" s="341"/>
      <c r="C29" s="338">
        <v>90.6364734381503</v>
      </c>
      <c r="D29" s="338" t="s">
        <v>198</v>
      </c>
      <c r="E29" s="338">
        <v>9.36352656184971</v>
      </c>
      <c r="F29" s="338">
        <v>90.6364734381503</v>
      </c>
      <c r="G29" s="338" t="s">
        <v>198</v>
      </c>
      <c r="H29" s="338">
        <v>9.36352656184971</v>
      </c>
      <c r="I29" s="339" t="s">
        <v>198</v>
      </c>
      <c r="J29" s="340"/>
      <c r="K29" s="336"/>
    </row>
    <row r="30" spans="1:11" s="45" customFormat="1" ht="19.5" customHeight="1">
      <c r="A30" s="337" t="s">
        <v>23</v>
      </c>
      <c r="B30" s="341"/>
      <c r="C30" s="338">
        <v>63.0487273215064</v>
      </c>
      <c r="D30" s="338" t="s">
        <v>198</v>
      </c>
      <c r="E30" s="338">
        <v>36.9512726784936</v>
      </c>
      <c r="F30" s="338">
        <v>32.8505594866808</v>
      </c>
      <c r="G30" s="338" t="s">
        <v>198</v>
      </c>
      <c r="H30" s="338">
        <v>67.1494405133192</v>
      </c>
      <c r="I30" s="339">
        <v>20.2097096929251</v>
      </c>
      <c r="J30" s="340"/>
      <c r="K30" s="336"/>
    </row>
    <row r="31" spans="1:11" s="45" customFormat="1" ht="15" customHeight="1">
      <c r="A31" s="337" t="s">
        <v>24</v>
      </c>
      <c r="B31" s="341"/>
      <c r="C31" s="338" t="s">
        <v>176</v>
      </c>
      <c r="D31" s="338" t="s">
        <v>176</v>
      </c>
      <c r="E31" s="338" t="s">
        <v>176</v>
      </c>
      <c r="F31" s="338" t="s">
        <v>176</v>
      </c>
      <c r="G31" s="338" t="s">
        <v>176</v>
      </c>
      <c r="H31" s="338" t="s">
        <v>176</v>
      </c>
      <c r="I31" s="339" t="s">
        <v>176</v>
      </c>
      <c r="J31" s="340"/>
      <c r="K31" s="336"/>
    </row>
    <row r="32" spans="1:11" s="45" customFormat="1" ht="15" customHeight="1">
      <c r="A32" s="337" t="s">
        <v>25</v>
      </c>
      <c r="B32" s="341"/>
      <c r="C32" s="338">
        <v>44.7583381506522</v>
      </c>
      <c r="D32" s="338" t="s">
        <v>198</v>
      </c>
      <c r="E32" s="338">
        <v>55.2416618493478</v>
      </c>
      <c r="F32" s="338">
        <v>44.7583381506522</v>
      </c>
      <c r="G32" s="338" t="s">
        <v>198</v>
      </c>
      <c r="H32" s="338">
        <v>55.2416618493478</v>
      </c>
      <c r="I32" s="339">
        <v>15.9013413091378</v>
      </c>
      <c r="J32" s="340"/>
      <c r="K32" s="336"/>
    </row>
    <row r="33" spans="1:11" s="45" customFormat="1" ht="15" customHeight="1">
      <c r="A33" s="337" t="s">
        <v>26</v>
      </c>
      <c r="B33" s="341"/>
      <c r="C33" s="338">
        <v>87.1368679562981</v>
      </c>
      <c r="D33" s="338" t="s">
        <v>198</v>
      </c>
      <c r="E33" s="338">
        <v>12.8631320437019</v>
      </c>
      <c r="F33" s="338">
        <v>53.8262127417259</v>
      </c>
      <c r="G33" s="338" t="s">
        <v>198</v>
      </c>
      <c r="H33" s="338">
        <v>46.1737872582741</v>
      </c>
      <c r="I33" s="339">
        <v>5.53605580949954</v>
      </c>
      <c r="J33" s="340"/>
      <c r="K33" s="336"/>
    </row>
    <row r="34" spans="1:11" s="45" customFormat="1" ht="15" customHeight="1">
      <c r="A34" s="337" t="s">
        <v>27</v>
      </c>
      <c r="B34" s="341"/>
      <c r="C34" s="338">
        <v>100</v>
      </c>
      <c r="D34" s="338" t="s">
        <v>209</v>
      </c>
      <c r="E34" s="338" t="s">
        <v>209</v>
      </c>
      <c r="F34" s="338">
        <v>69.2828089007323</v>
      </c>
      <c r="G34" s="338">
        <v>8.505707221641</v>
      </c>
      <c r="H34" s="338">
        <v>22.2114838776267</v>
      </c>
      <c r="I34" s="339" t="s">
        <v>176</v>
      </c>
      <c r="J34" s="340"/>
      <c r="K34" s="336"/>
    </row>
    <row r="35" spans="1:11" s="45" customFormat="1" ht="15" customHeight="1">
      <c r="A35" s="337" t="s">
        <v>59</v>
      </c>
      <c r="B35" s="341"/>
      <c r="C35" s="338">
        <v>84.0295946889085</v>
      </c>
      <c r="D35" s="338" t="s">
        <v>198</v>
      </c>
      <c r="E35" s="338">
        <v>15.9704053110915</v>
      </c>
      <c r="F35" s="338">
        <v>27.668352454592</v>
      </c>
      <c r="G35" s="338" t="s">
        <v>198</v>
      </c>
      <c r="H35" s="338">
        <v>72.331647545408</v>
      </c>
      <c r="I35" s="339">
        <v>28.5811533264802</v>
      </c>
      <c r="J35" s="340"/>
      <c r="K35" s="336"/>
    </row>
    <row r="36" spans="1:11" s="45" customFormat="1" ht="19.5" customHeight="1">
      <c r="A36" s="337" t="s">
        <v>28</v>
      </c>
      <c r="B36" s="341"/>
      <c r="C36" s="338">
        <v>56.1713419462369</v>
      </c>
      <c r="D36" s="338" t="s">
        <v>196</v>
      </c>
      <c r="E36" s="338">
        <v>43.8286580537631</v>
      </c>
      <c r="F36" s="338">
        <v>56.1713419462369</v>
      </c>
      <c r="G36" s="338" t="s">
        <v>196</v>
      </c>
      <c r="H36" s="338">
        <v>43.8286580537631</v>
      </c>
      <c r="I36" s="339">
        <v>1.7822913910992</v>
      </c>
      <c r="J36" s="340"/>
      <c r="K36" s="336"/>
    </row>
    <row r="37" spans="1:11" s="45" customFormat="1" ht="15" customHeight="1">
      <c r="A37" s="337" t="s">
        <v>29</v>
      </c>
      <c r="B37" s="341"/>
      <c r="C37" s="338">
        <v>93.4572828204498</v>
      </c>
      <c r="D37" s="338" t="s">
        <v>196</v>
      </c>
      <c r="E37" s="338">
        <v>6.54271717955023</v>
      </c>
      <c r="F37" s="338">
        <v>43.2401505551247</v>
      </c>
      <c r="G37" s="338">
        <v>1.04556373058955</v>
      </c>
      <c r="H37" s="338">
        <v>55.7142857142857</v>
      </c>
      <c r="I37" s="339" t="s">
        <v>196</v>
      </c>
      <c r="J37" s="340"/>
      <c r="K37" s="336"/>
    </row>
    <row r="38" spans="1:11" s="45" customFormat="1" ht="15" customHeight="1">
      <c r="A38" s="337" t="s">
        <v>30</v>
      </c>
      <c r="B38" s="341"/>
      <c r="C38" s="338">
        <v>30.2386988443684</v>
      </c>
      <c r="D38" s="338">
        <v>66.4228097323281</v>
      </c>
      <c r="E38" s="338">
        <v>3.33849142330359</v>
      </c>
      <c r="F38" s="338">
        <v>35.1970500115234</v>
      </c>
      <c r="G38" s="338" t="s">
        <v>196</v>
      </c>
      <c r="H38" s="338">
        <v>64.8029499884766</v>
      </c>
      <c r="I38" s="339" t="s">
        <v>196</v>
      </c>
      <c r="J38" s="340"/>
      <c r="K38" s="336"/>
    </row>
    <row r="39" spans="1:11" s="45" customFormat="1" ht="16.5" customHeight="1">
      <c r="A39" s="337" t="s">
        <v>31</v>
      </c>
      <c r="B39" s="341">
        <v>2</v>
      </c>
      <c r="C39" s="338">
        <v>100</v>
      </c>
      <c r="D39" s="338" t="s">
        <v>198</v>
      </c>
      <c r="E39" s="338" t="s">
        <v>176</v>
      </c>
      <c r="F39" s="338">
        <v>61.0248228064888</v>
      </c>
      <c r="G39" s="338" t="s">
        <v>198</v>
      </c>
      <c r="H39" s="338">
        <v>38.9751771935112</v>
      </c>
      <c r="I39" s="339" t="s">
        <v>196</v>
      </c>
      <c r="J39" s="340"/>
      <c r="K39" s="336"/>
    </row>
    <row r="40" spans="1:11" s="45" customFormat="1" ht="16.5" customHeight="1">
      <c r="A40" s="337" t="s">
        <v>32</v>
      </c>
      <c r="B40" s="341">
        <v>3</v>
      </c>
      <c r="C40" s="338">
        <v>82.8729213321875</v>
      </c>
      <c r="D40" s="338" t="s">
        <v>209</v>
      </c>
      <c r="E40" s="338">
        <v>17.1270786678125</v>
      </c>
      <c r="F40" s="338">
        <v>68.6114921908514</v>
      </c>
      <c r="G40" s="338" t="s">
        <v>210</v>
      </c>
      <c r="H40" s="338">
        <v>31.3885078091486</v>
      </c>
      <c r="I40" s="338" t="s">
        <v>176</v>
      </c>
      <c r="J40" s="340"/>
      <c r="K40" s="336"/>
    </row>
    <row r="41" spans="1:11" s="45" customFormat="1" ht="16.5" customHeight="1">
      <c r="A41" s="337" t="s">
        <v>33</v>
      </c>
      <c r="B41" s="341"/>
      <c r="C41" s="342">
        <v>100</v>
      </c>
      <c r="D41" s="342" t="s">
        <v>209</v>
      </c>
      <c r="E41" s="342" t="s">
        <v>209</v>
      </c>
      <c r="F41" s="342">
        <v>100</v>
      </c>
      <c r="G41" s="342" t="s">
        <v>210</v>
      </c>
      <c r="H41" s="342" t="s">
        <v>210</v>
      </c>
      <c r="I41" s="343" t="s">
        <v>210</v>
      </c>
      <c r="J41" s="344"/>
      <c r="K41" s="336"/>
    </row>
    <row r="42" spans="1:11" s="52" customFormat="1" ht="15" customHeight="1">
      <c r="A42" s="345"/>
      <c r="B42" s="346"/>
      <c r="C42" s="347"/>
      <c r="D42" s="347"/>
      <c r="E42" s="347"/>
      <c r="F42" s="347"/>
      <c r="G42" s="347"/>
      <c r="H42" s="347"/>
      <c r="I42" s="348"/>
      <c r="J42" s="349"/>
      <c r="K42" s="350"/>
    </row>
    <row r="43" spans="1:11" s="52" customFormat="1" ht="15" customHeight="1">
      <c r="A43" s="233" t="s">
        <v>79</v>
      </c>
      <c r="B43" s="346"/>
      <c r="C43" s="347">
        <v>71.30955150081793</v>
      </c>
      <c r="D43" s="347">
        <v>7.426723912024318</v>
      </c>
      <c r="E43" s="347">
        <v>24.451552198177996</v>
      </c>
      <c r="F43" s="347">
        <v>54.87629152960289</v>
      </c>
      <c r="G43" s="347">
        <v>3.454303882896378</v>
      </c>
      <c r="H43" s="347">
        <v>43.463622388748675</v>
      </c>
      <c r="I43" s="348">
        <v>11.743394452442857</v>
      </c>
      <c r="J43" s="349"/>
      <c r="K43" s="350"/>
    </row>
    <row r="44" spans="1:11" s="52" customFormat="1" ht="15" customHeight="1">
      <c r="A44" s="233" t="s">
        <v>82</v>
      </c>
      <c r="B44" s="346"/>
      <c r="C44" s="347">
        <v>70.45226162454746</v>
      </c>
      <c r="D44" s="347">
        <v>7.797905111702811</v>
      </c>
      <c r="E44" s="347">
        <v>23.82459123525837</v>
      </c>
      <c r="F44" s="347">
        <v>47.32785429729215</v>
      </c>
      <c r="G44" s="347">
        <v>5.042407916271582</v>
      </c>
      <c r="H44" s="347">
        <v>47.895127676766364</v>
      </c>
      <c r="I44" s="348">
        <v>16.11192948599232</v>
      </c>
      <c r="J44" s="349"/>
      <c r="K44" s="350"/>
    </row>
    <row r="45" spans="1:11" s="45" customFormat="1" ht="11.25">
      <c r="A45" s="179"/>
      <c r="B45" s="304"/>
      <c r="C45" s="351"/>
      <c r="D45" s="351"/>
      <c r="E45" s="351"/>
      <c r="F45" s="351"/>
      <c r="G45" s="351"/>
      <c r="H45" s="351"/>
      <c r="I45" s="352"/>
      <c r="J45" s="344"/>
      <c r="K45" s="336"/>
    </row>
    <row r="46" spans="1:11" s="45" customFormat="1" ht="15" customHeight="1">
      <c r="A46" s="233" t="s">
        <v>94</v>
      </c>
      <c r="B46" s="341"/>
      <c r="C46" s="338" t="s">
        <v>37</v>
      </c>
      <c r="D46" s="338"/>
      <c r="E46" s="338"/>
      <c r="F46" s="338"/>
      <c r="G46" s="338"/>
      <c r="H46" s="338"/>
      <c r="I46" s="339"/>
      <c r="J46" s="186"/>
      <c r="K46" s="336"/>
    </row>
    <row r="47" spans="1:11" s="45" customFormat="1" ht="15" customHeight="1">
      <c r="A47" s="596" t="s">
        <v>34</v>
      </c>
      <c r="B47" s="597"/>
      <c r="C47" s="353">
        <v>89.4207308226112</v>
      </c>
      <c r="D47" s="353">
        <v>10.5792691773888</v>
      </c>
      <c r="E47" s="353" t="s">
        <v>198</v>
      </c>
      <c r="F47" s="353">
        <v>89.4207308226112</v>
      </c>
      <c r="G47" s="353" t="s">
        <v>198</v>
      </c>
      <c r="H47" s="353">
        <v>10.5792691773888</v>
      </c>
      <c r="I47" s="598" t="s">
        <v>198</v>
      </c>
      <c r="J47" s="186"/>
      <c r="K47" s="336"/>
    </row>
    <row r="48" spans="1:11" s="45" customFormat="1" ht="15" customHeight="1">
      <c r="A48" s="596" t="s">
        <v>232</v>
      </c>
      <c r="B48" s="597"/>
      <c r="C48" s="353">
        <v>51.65096670297561</v>
      </c>
      <c r="D48" s="353" t="s">
        <v>209</v>
      </c>
      <c r="E48" s="353">
        <v>48.3490332970244</v>
      </c>
      <c r="F48" s="353">
        <v>50.85514654689186</v>
      </c>
      <c r="G48" s="353">
        <v>49.144853453108134</v>
      </c>
      <c r="H48" s="353" t="s">
        <v>170</v>
      </c>
      <c r="I48" s="353" t="s">
        <v>198</v>
      </c>
      <c r="J48" s="186"/>
      <c r="K48" s="336"/>
    </row>
    <row r="49" spans="1:11" s="45" customFormat="1" ht="15" customHeight="1">
      <c r="A49" s="596" t="s">
        <v>80</v>
      </c>
      <c r="B49" s="597"/>
      <c r="C49" s="353">
        <v>67.982927929491</v>
      </c>
      <c r="D49" s="353">
        <v>31.281446268087</v>
      </c>
      <c r="E49" s="353">
        <v>0.735625802422013</v>
      </c>
      <c r="F49" s="353">
        <v>67.982927929491</v>
      </c>
      <c r="G49" s="353" t="s">
        <v>198</v>
      </c>
      <c r="H49" s="353">
        <v>32.017072070509</v>
      </c>
      <c r="I49" s="353">
        <v>0.430271695756272</v>
      </c>
      <c r="J49" s="186"/>
      <c r="K49" s="336"/>
    </row>
    <row r="50" spans="1:11" s="45" customFormat="1" ht="15" customHeight="1">
      <c r="A50" s="596" t="s">
        <v>234</v>
      </c>
      <c r="B50" s="597">
        <v>1</v>
      </c>
      <c r="C50" s="353">
        <v>98.15271338348927</v>
      </c>
      <c r="D50" s="353" t="s">
        <v>198</v>
      </c>
      <c r="E50" s="353">
        <v>1.847286616510728</v>
      </c>
      <c r="F50" s="353">
        <v>98.15271338348927</v>
      </c>
      <c r="G50" s="353" t="s">
        <v>198</v>
      </c>
      <c r="H50" s="353">
        <v>1.847286616510728</v>
      </c>
      <c r="I50" s="353" t="s">
        <v>176</v>
      </c>
      <c r="J50" s="186"/>
      <c r="K50" s="336"/>
    </row>
    <row r="51" spans="1:11" s="45" customFormat="1" ht="15" customHeight="1">
      <c r="A51" s="596" t="s">
        <v>233</v>
      </c>
      <c r="B51" s="597"/>
      <c r="C51" s="353">
        <v>62.75248157045006</v>
      </c>
      <c r="D51" s="353">
        <v>37.24751842954995</v>
      </c>
      <c r="E51" s="353" t="s">
        <v>198</v>
      </c>
      <c r="F51" s="353">
        <v>62.75248157045006</v>
      </c>
      <c r="G51" s="353" t="s">
        <v>198</v>
      </c>
      <c r="H51" s="353">
        <v>37.24751842954995</v>
      </c>
      <c r="I51" s="353" t="s">
        <v>176</v>
      </c>
      <c r="J51" s="186"/>
      <c r="K51" s="336"/>
    </row>
    <row r="52" spans="1:11" s="45" customFormat="1" ht="15" customHeight="1">
      <c r="A52" s="596" t="s">
        <v>53</v>
      </c>
      <c r="B52" s="597"/>
      <c r="C52" s="353">
        <v>96.2261441950875</v>
      </c>
      <c r="D52" s="353" t="s">
        <v>198</v>
      </c>
      <c r="E52" s="353">
        <v>3.77385580491253</v>
      </c>
      <c r="F52" s="353">
        <v>65.5300185545149</v>
      </c>
      <c r="G52" s="353" t="s">
        <v>198</v>
      </c>
      <c r="H52" s="353">
        <v>34.4699814454851</v>
      </c>
      <c r="I52" s="598">
        <v>3.77385580491253</v>
      </c>
      <c r="J52" s="186"/>
      <c r="K52" s="336"/>
    </row>
    <row r="53" spans="1:11" s="45" customFormat="1" ht="15" customHeight="1">
      <c r="A53" s="596" t="s">
        <v>36</v>
      </c>
      <c r="B53" s="597"/>
      <c r="C53" s="353">
        <v>53.024544251858</v>
      </c>
      <c r="D53" s="353">
        <v>16.1594023059966</v>
      </c>
      <c r="E53" s="353">
        <v>30.8160534421453</v>
      </c>
      <c r="F53" s="353">
        <v>53.024544251858</v>
      </c>
      <c r="G53" s="353">
        <v>16.1594023059966</v>
      </c>
      <c r="H53" s="353">
        <v>30.8160534421453</v>
      </c>
      <c r="I53" s="598" t="s">
        <v>176</v>
      </c>
      <c r="J53" s="186"/>
      <c r="K53" s="336"/>
    </row>
    <row r="54" spans="1:11" s="45" customFormat="1" ht="15" customHeight="1">
      <c r="A54" s="599" t="s">
        <v>81</v>
      </c>
      <c r="B54" s="600"/>
      <c r="C54" s="601">
        <v>35.5316039459262</v>
      </c>
      <c r="D54" s="601">
        <v>45.8713920350749</v>
      </c>
      <c r="E54" s="601">
        <v>18.5970040189989</v>
      </c>
      <c r="F54" s="601">
        <v>35.5316039459262</v>
      </c>
      <c r="G54" s="601" t="s">
        <v>198</v>
      </c>
      <c r="H54" s="601">
        <v>64.4683960540738</v>
      </c>
      <c r="I54" s="602" t="s">
        <v>196</v>
      </c>
      <c r="J54" s="186"/>
      <c r="K54" s="336"/>
    </row>
    <row r="55" spans="1:11" ht="11.25" customHeight="1">
      <c r="A55" s="354"/>
      <c r="B55" s="354"/>
      <c r="C55" s="355"/>
      <c r="D55" s="355"/>
      <c r="E55" s="355"/>
      <c r="F55" s="355"/>
      <c r="G55" s="355"/>
      <c r="H55" s="355"/>
      <c r="I55" s="355"/>
      <c r="J55" s="356"/>
      <c r="K55" s="320"/>
    </row>
    <row r="56" spans="1:11" ht="81" customHeight="1">
      <c r="A56" s="663" t="s">
        <v>245</v>
      </c>
      <c r="B56" s="663"/>
      <c r="C56" s="663"/>
      <c r="D56" s="663"/>
      <c r="E56" s="663"/>
      <c r="F56" s="663"/>
      <c r="G56" s="663"/>
      <c r="H56" s="663"/>
      <c r="I56" s="663"/>
      <c r="J56" s="357"/>
      <c r="K56" s="320"/>
    </row>
    <row r="57" spans="1:11" ht="40.5" customHeight="1">
      <c r="A57" s="357"/>
      <c r="B57" s="357"/>
      <c r="C57" s="357"/>
      <c r="D57" s="357"/>
      <c r="E57" s="357"/>
      <c r="F57" s="357"/>
      <c r="G57" s="357"/>
      <c r="H57" s="357"/>
      <c r="I57" s="357"/>
      <c r="J57" s="357"/>
      <c r="K57" s="320"/>
    </row>
    <row r="58" spans="1:11" ht="12.75">
      <c r="A58" s="37"/>
      <c r="B58" s="37"/>
      <c r="C58" s="53"/>
      <c r="D58" s="53"/>
      <c r="E58" s="53"/>
      <c r="F58" s="53"/>
      <c r="G58" s="53"/>
      <c r="H58" s="53"/>
      <c r="I58" s="53"/>
      <c r="J58" s="53"/>
      <c r="K58" s="320"/>
    </row>
    <row r="59" spans="1:10" ht="12.75">
      <c r="A59" s="37"/>
      <c r="B59" s="37"/>
      <c r="C59" s="53"/>
      <c r="D59" s="53"/>
      <c r="E59" s="53"/>
      <c r="F59" s="53"/>
      <c r="G59" s="53"/>
      <c r="H59" s="53"/>
      <c r="I59" s="53"/>
      <c r="J59" s="53"/>
    </row>
    <row r="60" spans="1:10" ht="12.75">
      <c r="A60" s="37"/>
      <c r="B60" s="37"/>
      <c r="C60" s="53"/>
      <c r="D60" s="53"/>
      <c r="E60" s="53"/>
      <c r="F60" s="53"/>
      <c r="G60" s="53"/>
      <c r="H60" s="53"/>
      <c r="I60" s="53"/>
      <c r="J60" s="53"/>
    </row>
    <row r="61" spans="1:10" ht="12.75">
      <c r="A61" s="37"/>
      <c r="B61" s="37"/>
      <c r="C61" s="53"/>
      <c r="D61" s="53"/>
      <c r="E61" s="53"/>
      <c r="F61" s="53"/>
      <c r="G61" s="53"/>
      <c r="H61" s="53"/>
      <c r="I61" s="53"/>
      <c r="J61" s="53"/>
    </row>
    <row r="62" spans="1:10" ht="12.75">
      <c r="A62" s="37"/>
      <c r="B62" s="37"/>
      <c r="C62" s="53"/>
      <c r="D62" s="53"/>
      <c r="E62" s="53"/>
      <c r="F62" s="53"/>
      <c r="G62" s="53"/>
      <c r="H62" s="53"/>
      <c r="I62" s="53"/>
      <c r="J62" s="53"/>
    </row>
    <row r="63" spans="1:10" ht="12.75">
      <c r="A63" s="37"/>
      <c r="B63" s="37"/>
      <c r="C63" s="53"/>
      <c r="D63" s="53"/>
      <c r="E63" s="53"/>
      <c r="F63" s="53"/>
      <c r="G63" s="53"/>
      <c r="H63" s="53"/>
      <c r="I63" s="53"/>
      <c r="J63" s="53"/>
    </row>
    <row r="64" spans="1:10" ht="12.75">
      <c r="A64" s="37"/>
      <c r="B64" s="37"/>
      <c r="C64" s="53"/>
      <c r="D64" s="53"/>
      <c r="E64" s="53"/>
      <c r="F64" s="53"/>
      <c r="G64" s="53"/>
      <c r="H64" s="53"/>
      <c r="I64" s="53"/>
      <c r="J64" s="53"/>
    </row>
    <row r="65" spans="1:10" ht="12.75">
      <c r="A65" s="37"/>
      <c r="B65" s="37"/>
      <c r="C65" s="53"/>
      <c r="D65" s="53"/>
      <c r="E65" s="53"/>
      <c r="F65" s="53"/>
      <c r="G65" s="53"/>
      <c r="H65" s="53"/>
      <c r="I65" s="53"/>
      <c r="J65" s="53"/>
    </row>
    <row r="66" spans="1:10" ht="12.75">
      <c r="A66" s="37"/>
      <c r="B66" s="37"/>
      <c r="C66" s="53"/>
      <c r="D66" s="53"/>
      <c r="E66" s="53"/>
      <c r="F66" s="53"/>
      <c r="G66" s="53"/>
      <c r="H66" s="53"/>
      <c r="I66" s="53"/>
      <c r="J66" s="53"/>
    </row>
    <row r="67" spans="1:10" ht="12.75">
      <c r="A67" s="37"/>
      <c r="B67" s="37"/>
      <c r="C67" s="53"/>
      <c r="D67" s="53"/>
      <c r="E67" s="53"/>
      <c r="F67" s="53"/>
      <c r="G67" s="53"/>
      <c r="H67" s="53"/>
      <c r="I67" s="53"/>
      <c r="J67" s="53"/>
    </row>
    <row r="68" spans="1:10" ht="12.75">
      <c r="A68" s="37"/>
      <c r="B68" s="37"/>
      <c r="C68" s="53"/>
      <c r="D68" s="53"/>
      <c r="E68" s="53"/>
      <c r="F68" s="53"/>
      <c r="G68" s="53"/>
      <c r="H68" s="53"/>
      <c r="I68" s="53"/>
      <c r="J68" s="53"/>
    </row>
    <row r="69" spans="1:10" ht="12.75">
      <c r="A69" s="37"/>
      <c r="B69" s="37"/>
      <c r="C69" s="53"/>
      <c r="D69" s="53"/>
      <c r="E69" s="53"/>
      <c r="F69" s="53"/>
      <c r="G69" s="53"/>
      <c r="H69" s="53"/>
      <c r="I69" s="53"/>
      <c r="J69" s="53"/>
    </row>
    <row r="70" spans="1:10" ht="12.75">
      <c r="A70" s="37"/>
      <c r="B70" s="37"/>
      <c r="C70" s="53"/>
      <c r="D70" s="53"/>
      <c r="E70" s="53"/>
      <c r="F70" s="53"/>
      <c r="G70" s="53"/>
      <c r="H70" s="53"/>
      <c r="I70" s="53"/>
      <c r="J70" s="53"/>
    </row>
    <row r="71" spans="1:10" ht="12.75">
      <c r="A71" s="37"/>
      <c r="B71" s="37"/>
      <c r="C71" s="53"/>
      <c r="D71" s="53"/>
      <c r="E71" s="53"/>
      <c r="F71" s="53"/>
      <c r="G71" s="53"/>
      <c r="H71" s="53"/>
      <c r="I71" s="53"/>
      <c r="J71" s="53"/>
    </row>
  </sheetData>
  <sheetProtection/>
  <mergeCells count="4">
    <mergeCell ref="C7:I7"/>
    <mergeCell ref="F8:I8"/>
    <mergeCell ref="A56:I56"/>
    <mergeCell ref="A5:I5"/>
  </mergeCells>
  <hyperlinks>
    <hyperlink ref="A1" r:id="rId1" display="http://www.sourceoecd.org/9789264055988"/>
  </hyperlinks>
  <printOptions horizontalCentered="1"/>
  <pageMargins left="0.3937007874015748" right="0.3937007874015748" top="0.7874015748031497" bottom="0.3937007874015748" header="0.3937007874015748" footer="0.3937007874015748"/>
  <pageSetup fitToHeight="1" fitToWidth="1" horizontalDpi="600" verticalDpi="600" orientation="portrait" paperSize="9" scale="70" r:id="rId2"/>
</worksheet>
</file>

<file path=xl/worksheets/sheet6.xml><?xml version="1.0" encoding="utf-8"?>
<worksheet xmlns="http://schemas.openxmlformats.org/spreadsheetml/2006/main" xmlns:r="http://schemas.openxmlformats.org/officeDocument/2006/relationships">
  <sheetPr codeName="Sheet71">
    <tabColor rgb="FFFF0000"/>
    <pageSetUpPr fitToPage="1"/>
  </sheetPr>
  <dimension ref="A1:O111"/>
  <sheetViews>
    <sheetView zoomScaleSheetLayoutView="100" zoomScalePageLayoutView="0" workbookViewId="0" topLeftCell="A1">
      <selection activeCell="C39" sqref="C39"/>
    </sheetView>
  </sheetViews>
  <sheetFormatPr defaultColWidth="10.16015625" defaultRowHeight="12.75"/>
  <cols>
    <col min="1" max="1" width="17.83203125" style="32" customWidth="1"/>
    <col min="2" max="2" width="7.83203125" style="32" customWidth="1"/>
    <col min="3" max="11" width="10.16015625" style="32" customWidth="1"/>
    <col min="12" max="13" width="7.83203125" style="32" customWidth="1"/>
    <col min="14" max="16384" width="10.16015625" style="32" customWidth="1"/>
  </cols>
  <sheetData>
    <row r="1" ht="12.75">
      <c r="A1" s="627" t="s">
        <v>253</v>
      </c>
    </row>
    <row r="2" spans="1:2" ht="10.5">
      <c r="A2" s="629"/>
      <c r="B2" s="32" t="s">
        <v>162</v>
      </c>
    </row>
    <row r="3" ht="10.5">
      <c r="A3" s="629" t="s">
        <v>255</v>
      </c>
    </row>
    <row r="4" spans="1:15" s="31" customFormat="1" ht="12" customHeight="1">
      <c r="A4" s="358" t="s">
        <v>229</v>
      </c>
      <c r="B4" s="358"/>
      <c r="C4" s="359"/>
      <c r="D4" s="359"/>
      <c r="E4" s="359"/>
      <c r="F4" s="359"/>
      <c r="G4" s="359"/>
      <c r="H4" s="359"/>
      <c r="I4" s="359"/>
      <c r="J4" s="359"/>
      <c r="K4" s="359"/>
      <c r="L4" s="359"/>
      <c r="M4" s="360"/>
      <c r="N4" s="361"/>
      <c r="O4" s="361"/>
    </row>
    <row r="5" spans="1:15" ht="14.25" customHeight="1">
      <c r="A5" s="362" t="s">
        <v>211</v>
      </c>
      <c r="B5" s="362"/>
      <c r="C5" s="359"/>
      <c r="D5" s="359"/>
      <c r="E5" s="359"/>
      <c r="F5" s="359"/>
      <c r="G5" s="359"/>
      <c r="H5" s="359"/>
      <c r="I5" s="359"/>
      <c r="J5" s="359"/>
      <c r="K5" s="359"/>
      <c r="L5" s="359"/>
      <c r="M5" s="359"/>
      <c r="N5" s="363"/>
      <c r="O5" s="363"/>
    </row>
    <row r="6" spans="1:15" ht="12.75" customHeight="1">
      <c r="A6" s="365"/>
      <c r="B6" s="366"/>
      <c r="C6" s="359"/>
      <c r="D6" s="359"/>
      <c r="E6" s="359"/>
      <c r="F6" s="359"/>
      <c r="G6" s="359"/>
      <c r="H6" s="359"/>
      <c r="I6" s="359"/>
      <c r="J6" s="359"/>
      <c r="K6" s="359"/>
      <c r="L6" s="365"/>
      <c r="M6" s="359"/>
      <c r="N6" s="363"/>
      <c r="O6" s="363"/>
    </row>
    <row r="7" spans="1:15" ht="28.5" customHeight="1">
      <c r="A7" s="367"/>
      <c r="B7" s="368"/>
      <c r="C7" s="666" t="s">
        <v>83</v>
      </c>
      <c r="D7" s="666"/>
      <c r="E7" s="666"/>
      <c r="F7" s="666"/>
      <c r="G7" s="666"/>
      <c r="H7" s="666"/>
      <c r="I7" s="666"/>
      <c r="J7" s="666"/>
      <c r="K7" s="667"/>
      <c r="L7" s="369" t="s">
        <v>84</v>
      </c>
      <c r="M7" s="370"/>
      <c r="N7" s="363"/>
      <c r="O7" s="363"/>
    </row>
    <row r="8" spans="1:15" ht="33.75" customHeight="1">
      <c r="A8" s="371"/>
      <c r="B8" s="372"/>
      <c r="C8" s="666" t="s">
        <v>85</v>
      </c>
      <c r="D8" s="666"/>
      <c r="E8" s="667"/>
      <c r="F8" s="666" t="s">
        <v>86</v>
      </c>
      <c r="G8" s="666"/>
      <c r="H8" s="667"/>
      <c r="I8" s="666" t="s">
        <v>87</v>
      </c>
      <c r="J8" s="666"/>
      <c r="K8" s="667"/>
      <c r="L8" s="668" t="s">
        <v>88</v>
      </c>
      <c r="M8" s="669"/>
      <c r="N8" s="363"/>
      <c r="O8" s="363"/>
    </row>
    <row r="9" spans="1:15" ht="61.5" customHeight="1">
      <c r="A9" s="373"/>
      <c r="B9" s="546" t="s">
        <v>115</v>
      </c>
      <c r="C9" s="374" t="s">
        <v>89</v>
      </c>
      <c r="D9" s="375" t="s">
        <v>90</v>
      </c>
      <c r="E9" s="376" t="s">
        <v>91</v>
      </c>
      <c r="F9" s="374" t="s">
        <v>89</v>
      </c>
      <c r="G9" s="375" t="s">
        <v>90</v>
      </c>
      <c r="H9" s="376" t="s">
        <v>91</v>
      </c>
      <c r="I9" s="374" t="s">
        <v>89</v>
      </c>
      <c r="J9" s="375" t="s">
        <v>90</v>
      </c>
      <c r="K9" s="376" t="s">
        <v>91</v>
      </c>
      <c r="L9" s="377" t="s">
        <v>48</v>
      </c>
      <c r="M9" s="377" t="s">
        <v>49</v>
      </c>
      <c r="N9" s="363"/>
      <c r="O9" s="363"/>
    </row>
    <row r="10" spans="1:15" ht="11.25">
      <c r="A10" s="378" t="s">
        <v>61</v>
      </c>
      <c r="B10" s="379"/>
      <c r="C10" s="334" t="s">
        <v>62</v>
      </c>
      <c r="D10" s="334" t="s">
        <v>63</v>
      </c>
      <c r="E10" s="575" t="s">
        <v>64</v>
      </c>
      <c r="F10" s="335" t="s">
        <v>65</v>
      </c>
      <c r="G10" s="334" t="s">
        <v>66</v>
      </c>
      <c r="H10" s="575" t="s">
        <v>67</v>
      </c>
      <c r="I10" s="335" t="s">
        <v>68</v>
      </c>
      <c r="J10" s="334" t="s">
        <v>69</v>
      </c>
      <c r="K10" s="575" t="s">
        <v>70</v>
      </c>
      <c r="L10" s="574" t="s">
        <v>71</v>
      </c>
      <c r="M10" s="380" t="s">
        <v>72</v>
      </c>
      <c r="N10" s="363"/>
      <c r="O10" s="363"/>
    </row>
    <row r="11" spans="1:15" ht="15" customHeight="1">
      <c r="A11" s="381" t="s">
        <v>6</v>
      </c>
      <c r="B11" s="382"/>
      <c r="C11" s="570">
        <v>69.7371421406314</v>
      </c>
      <c r="D11" s="571">
        <v>30.2628578593686</v>
      </c>
      <c r="E11" s="572" t="s">
        <v>198</v>
      </c>
      <c r="F11" s="571">
        <v>66.1743581727951</v>
      </c>
      <c r="G11" s="571">
        <v>33.8256418272049</v>
      </c>
      <c r="H11" s="572" t="s">
        <v>176</v>
      </c>
      <c r="I11" s="571">
        <v>76.8760004289681</v>
      </c>
      <c r="J11" s="571">
        <v>22.9339826109061</v>
      </c>
      <c r="K11" s="572">
        <v>0.190016960125831</v>
      </c>
      <c r="L11" s="527">
        <v>78.8533646043087</v>
      </c>
      <c r="M11" s="527">
        <v>21.1464582564807</v>
      </c>
      <c r="N11" s="363"/>
      <c r="O11" s="363"/>
    </row>
    <row r="12" spans="1:15" ht="15" customHeight="1">
      <c r="A12" s="383" t="s">
        <v>7</v>
      </c>
      <c r="B12" s="384"/>
      <c r="C12" s="529">
        <v>94.5508641331405</v>
      </c>
      <c r="D12" s="527">
        <v>5.44913586685949</v>
      </c>
      <c r="E12" s="573" t="s">
        <v>169</v>
      </c>
      <c r="F12" s="527">
        <v>91.5135727277016</v>
      </c>
      <c r="G12" s="527">
        <v>8.48642727229843</v>
      </c>
      <c r="H12" s="573" t="s">
        <v>170</v>
      </c>
      <c r="I12" s="527">
        <v>89.3933476869004</v>
      </c>
      <c r="J12" s="527">
        <v>10.6066523130996</v>
      </c>
      <c r="K12" s="573" t="s">
        <v>171</v>
      </c>
      <c r="L12" s="527">
        <v>100</v>
      </c>
      <c r="M12" s="527" t="s">
        <v>176</v>
      </c>
      <c r="N12" s="363"/>
      <c r="O12" s="363"/>
    </row>
    <row r="13" spans="1:15" ht="15" customHeight="1">
      <c r="A13" s="383" t="s">
        <v>60</v>
      </c>
      <c r="B13" s="384"/>
      <c r="C13" s="529">
        <v>45.9178884990424</v>
      </c>
      <c r="D13" s="527">
        <v>54.0821115009576</v>
      </c>
      <c r="E13" s="573" t="s">
        <v>198</v>
      </c>
      <c r="F13" s="527">
        <v>39.9014674989586</v>
      </c>
      <c r="G13" s="527">
        <v>60.0985325010414</v>
      </c>
      <c r="H13" s="573" t="s">
        <v>198</v>
      </c>
      <c r="I13" s="527">
        <v>43.3622210637606</v>
      </c>
      <c r="J13" s="527">
        <v>56.6377789362394</v>
      </c>
      <c r="K13" s="573" t="s">
        <v>198</v>
      </c>
      <c r="L13" s="527">
        <v>79.3038007059185</v>
      </c>
      <c r="M13" s="527">
        <v>20.6961992940815</v>
      </c>
      <c r="N13" s="363"/>
      <c r="O13" s="363"/>
    </row>
    <row r="14" spans="1:15" ht="15" customHeight="1">
      <c r="A14" s="383" t="s">
        <v>8</v>
      </c>
      <c r="B14" s="384">
        <v>1</v>
      </c>
      <c r="C14" s="529">
        <v>94.1797371581873</v>
      </c>
      <c r="D14" s="527" t="s">
        <v>209</v>
      </c>
      <c r="E14" s="573" t="s">
        <v>209</v>
      </c>
      <c r="F14" s="527">
        <v>94.1797961518187</v>
      </c>
      <c r="G14" s="527" t="s">
        <v>210</v>
      </c>
      <c r="H14" s="573" t="s">
        <v>210</v>
      </c>
      <c r="I14" s="527">
        <v>94.1797018010557</v>
      </c>
      <c r="J14" s="527" t="s">
        <v>217</v>
      </c>
      <c r="K14" s="573" t="s">
        <v>217</v>
      </c>
      <c r="L14" s="527">
        <v>100</v>
      </c>
      <c r="M14" s="527" t="s">
        <v>176</v>
      </c>
      <c r="N14" s="363"/>
      <c r="O14" s="363"/>
    </row>
    <row r="15" spans="1:15" ht="15" customHeight="1">
      <c r="A15" s="383" t="s">
        <v>35</v>
      </c>
      <c r="B15" s="384"/>
      <c r="C15" s="529">
        <v>43.4834804551834</v>
      </c>
      <c r="D15" s="527">
        <v>50.1708318176962</v>
      </c>
      <c r="E15" s="573">
        <v>6.34568772712048</v>
      </c>
      <c r="F15" s="527">
        <v>48.5240520093508</v>
      </c>
      <c r="G15" s="527">
        <v>45.3243209404355</v>
      </c>
      <c r="H15" s="573">
        <v>6.15162705021362</v>
      </c>
      <c r="I15" s="527">
        <v>42.023138466125</v>
      </c>
      <c r="J15" s="527">
        <v>51.0278685513659</v>
      </c>
      <c r="K15" s="573">
        <v>6.94899298250907</v>
      </c>
      <c r="L15" s="527">
        <v>100</v>
      </c>
      <c r="M15" s="527" t="s">
        <v>198</v>
      </c>
      <c r="N15" s="363"/>
      <c r="O15" s="363"/>
    </row>
    <row r="16" spans="1:15" ht="15.75" customHeight="1">
      <c r="A16" s="383" t="s">
        <v>9</v>
      </c>
      <c r="B16" s="384"/>
      <c r="C16" s="529">
        <v>98.6573138884842</v>
      </c>
      <c r="D16" s="527">
        <v>1.34268611151579</v>
      </c>
      <c r="E16" s="573" t="s">
        <v>198</v>
      </c>
      <c r="F16" s="527">
        <v>97.6486591976202</v>
      </c>
      <c r="G16" s="527">
        <v>2.35134080237975</v>
      </c>
      <c r="H16" s="573" t="s">
        <v>198</v>
      </c>
      <c r="I16" s="527">
        <v>86.115399100281</v>
      </c>
      <c r="J16" s="527">
        <v>13.884600899719</v>
      </c>
      <c r="K16" s="573" t="s">
        <v>198</v>
      </c>
      <c r="L16" s="527">
        <v>99.9526940416292</v>
      </c>
      <c r="M16" s="527">
        <v>0.0473059583707566</v>
      </c>
      <c r="N16" s="363"/>
      <c r="O16" s="363"/>
    </row>
    <row r="17" spans="1:15" ht="15" customHeight="1">
      <c r="A17" s="383" t="s">
        <v>10</v>
      </c>
      <c r="B17" s="384"/>
      <c r="C17" s="529">
        <v>86.7319688109162</v>
      </c>
      <c r="D17" s="527">
        <v>13.0211988304094</v>
      </c>
      <c r="E17" s="573">
        <v>0.246832358674464</v>
      </c>
      <c r="F17" s="527">
        <v>74.456402550461</v>
      </c>
      <c r="G17" s="527">
        <v>24.8239450919872</v>
      </c>
      <c r="H17" s="573">
        <v>0.707468626893555</v>
      </c>
      <c r="I17" s="527">
        <v>98.0644303460852</v>
      </c>
      <c r="J17" s="527">
        <v>1.8360369258822828</v>
      </c>
      <c r="K17" s="573">
        <v>0.0995327280325191</v>
      </c>
      <c r="L17" s="527">
        <v>97.253821233666</v>
      </c>
      <c r="M17" s="527">
        <v>2.74617876633401</v>
      </c>
      <c r="N17" s="363"/>
      <c r="O17" s="363"/>
    </row>
    <row r="18" spans="1:15" ht="15" customHeight="1">
      <c r="A18" s="383" t="s">
        <v>11</v>
      </c>
      <c r="B18" s="384"/>
      <c r="C18" s="529">
        <v>98.6228431210706</v>
      </c>
      <c r="D18" s="527">
        <v>1.37715687892939</v>
      </c>
      <c r="E18" s="573" t="s">
        <v>198</v>
      </c>
      <c r="F18" s="527">
        <v>95.6729534906685</v>
      </c>
      <c r="G18" s="527">
        <v>4.32704650933149</v>
      </c>
      <c r="H18" s="573" t="s">
        <v>198</v>
      </c>
      <c r="I18" s="527">
        <v>86.1152396697895</v>
      </c>
      <c r="J18" s="527">
        <v>13.8847603302105</v>
      </c>
      <c r="K18" s="573" t="s">
        <v>198</v>
      </c>
      <c r="L18" s="527">
        <v>100</v>
      </c>
      <c r="M18" s="527" t="s">
        <v>198</v>
      </c>
      <c r="N18" s="363"/>
      <c r="O18" s="363"/>
    </row>
    <row r="19" spans="1:15" ht="15" customHeight="1">
      <c r="A19" s="383" t="s">
        <v>12</v>
      </c>
      <c r="B19" s="384"/>
      <c r="C19" s="529">
        <v>85.0448048503074</v>
      </c>
      <c r="D19" s="527">
        <v>14.4082648110156</v>
      </c>
      <c r="E19" s="573">
        <v>0.546930338676931</v>
      </c>
      <c r="F19" s="527">
        <v>78.1946371532209</v>
      </c>
      <c r="G19" s="527">
        <v>21.492378013411</v>
      </c>
      <c r="H19" s="573">
        <v>0.312984833368137</v>
      </c>
      <c r="I19" s="527">
        <v>68.732673909325</v>
      </c>
      <c r="J19" s="527">
        <v>30.2552345802218</v>
      </c>
      <c r="K19" s="573">
        <v>1.01209151045314</v>
      </c>
      <c r="L19" s="527">
        <v>100</v>
      </c>
      <c r="M19" s="527" t="s">
        <v>212</v>
      </c>
      <c r="N19" s="363"/>
      <c r="O19" s="363"/>
    </row>
    <row r="20" spans="1:15" ht="15" customHeight="1">
      <c r="A20" s="383" t="s">
        <v>13</v>
      </c>
      <c r="B20" s="384"/>
      <c r="C20" s="529">
        <v>96.3881264399917</v>
      </c>
      <c r="D20" s="527">
        <v>3.6118735600083056</v>
      </c>
      <c r="E20" s="573" t="s">
        <v>169</v>
      </c>
      <c r="F20" s="527">
        <v>91.4878038099224</v>
      </c>
      <c r="G20" s="527">
        <v>8.512196190077603</v>
      </c>
      <c r="H20" s="573" t="s">
        <v>170</v>
      </c>
      <c r="I20" s="527">
        <v>91.1267045227846</v>
      </c>
      <c r="J20" s="527">
        <v>8.873295477215393</v>
      </c>
      <c r="K20" s="573" t="s">
        <v>171</v>
      </c>
      <c r="L20" s="527">
        <v>99.7103750600055</v>
      </c>
      <c r="M20" s="527">
        <v>0.289624939994471</v>
      </c>
      <c r="N20" s="363"/>
      <c r="O20" s="363"/>
    </row>
    <row r="21" spans="1:15" ht="19.5" customHeight="1">
      <c r="A21" s="383" t="s">
        <v>14</v>
      </c>
      <c r="B21" s="384"/>
      <c r="C21" s="529">
        <v>92.93079696615</v>
      </c>
      <c r="D21" s="527" t="s">
        <v>198</v>
      </c>
      <c r="E21" s="573">
        <v>7.06920303384996</v>
      </c>
      <c r="F21" s="527">
        <v>94.4126224918339</v>
      </c>
      <c r="G21" s="527" t="s">
        <v>198</v>
      </c>
      <c r="H21" s="573">
        <v>5.58737750816612</v>
      </c>
      <c r="I21" s="527">
        <v>95.0428652636986</v>
      </c>
      <c r="J21" s="527" t="s">
        <v>198</v>
      </c>
      <c r="K21" s="573">
        <v>4.95713473630144</v>
      </c>
      <c r="L21" s="527">
        <v>97.9565456939507</v>
      </c>
      <c r="M21" s="527">
        <v>2.04345430604934</v>
      </c>
      <c r="N21" s="363"/>
      <c r="O21" s="363"/>
    </row>
    <row r="22" spans="1:15" ht="15" customHeight="1">
      <c r="A22" s="383" t="s">
        <v>15</v>
      </c>
      <c r="B22" s="384"/>
      <c r="C22" s="529">
        <v>92.0865953149116</v>
      </c>
      <c r="D22" s="527">
        <v>7.91340468508836</v>
      </c>
      <c r="E22" s="573" t="s">
        <v>196</v>
      </c>
      <c r="F22" s="527">
        <v>91.3482709205834</v>
      </c>
      <c r="G22" s="527">
        <v>8.65172907941657</v>
      </c>
      <c r="H22" s="573" t="s">
        <v>196</v>
      </c>
      <c r="I22" s="527">
        <v>80.7119206830115</v>
      </c>
      <c r="J22" s="527">
        <v>19.2880793169885</v>
      </c>
      <c r="K22" s="573" t="s">
        <v>196</v>
      </c>
      <c r="L22" s="527">
        <v>95.2115519441089</v>
      </c>
      <c r="M22" s="527">
        <v>4.7884480558911</v>
      </c>
      <c r="N22" s="363"/>
      <c r="O22" s="363"/>
    </row>
    <row r="23" spans="1:15" ht="15" customHeight="1">
      <c r="A23" s="383" t="s">
        <v>16</v>
      </c>
      <c r="B23" s="384"/>
      <c r="C23" s="529">
        <v>98.1799966605443</v>
      </c>
      <c r="D23" s="527">
        <v>1.82000333945567</v>
      </c>
      <c r="E23" s="573" t="s">
        <v>196</v>
      </c>
      <c r="F23" s="527">
        <v>99.14363845711</v>
      </c>
      <c r="G23" s="527">
        <v>0.85636154289004</v>
      </c>
      <c r="H23" s="573" t="s">
        <v>196</v>
      </c>
      <c r="I23" s="527">
        <v>87.7760063770426</v>
      </c>
      <c r="J23" s="527">
        <v>11.7736149860502</v>
      </c>
      <c r="K23" s="573">
        <v>0.450378636907134</v>
      </c>
      <c r="L23" s="527">
        <v>90.0465683074379</v>
      </c>
      <c r="M23" s="527">
        <v>9.95343169256213</v>
      </c>
      <c r="N23" s="363"/>
      <c r="O23" s="363"/>
    </row>
    <row r="24" spans="1:15" ht="15" customHeight="1">
      <c r="A24" s="383" t="s">
        <v>17</v>
      </c>
      <c r="B24" s="384"/>
      <c r="C24" s="529">
        <v>99.4444684045256</v>
      </c>
      <c r="D24" s="527" t="s">
        <v>198</v>
      </c>
      <c r="E24" s="573">
        <v>0.55553159547442</v>
      </c>
      <c r="F24" s="527">
        <v>100</v>
      </c>
      <c r="G24" s="527" t="s">
        <v>198</v>
      </c>
      <c r="H24" s="573" t="s">
        <v>196</v>
      </c>
      <c r="I24" s="527">
        <v>98.3656950326525</v>
      </c>
      <c r="J24" s="527" t="s">
        <v>198</v>
      </c>
      <c r="K24" s="573">
        <v>1.63430496734746</v>
      </c>
      <c r="L24" s="527">
        <v>99.8866791809759</v>
      </c>
      <c r="M24" s="527">
        <v>0.113320819024057</v>
      </c>
      <c r="N24" s="363"/>
      <c r="O24" s="363"/>
    </row>
    <row r="25" spans="1:15" ht="15" customHeight="1">
      <c r="A25" s="383" t="s">
        <v>18</v>
      </c>
      <c r="B25" s="384"/>
      <c r="C25" s="529">
        <v>93.1523900819825</v>
      </c>
      <c r="D25" s="527" t="s">
        <v>198</v>
      </c>
      <c r="E25" s="573">
        <v>6.84760991801754</v>
      </c>
      <c r="F25" s="527">
        <v>96.0464760026036</v>
      </c>
      <c r="G25" s="527" t="s">
        <v>198</v>
      </c>
      <c r="H25" s="573">
        <v>3.95352399739636</v>
      </c>
      <c r="I25" s="527">
        <v>93.9509127269088</v>
      </c>
      <c r="J25" s="527">
        <v>1.08940808382655</v>
      </c>
      <c r="K25" s="573">
        <v>4.95967918926464</v>
      </c>
      <c r="L25" s="527">
        <v>99.1402121803341</v>
      </c>
      <c r="M25" s="527">
        <v>0.859787819665861</v>
      </c>
      <c r="N25" s="363"/>
      <c r="O25" s="363"/>
    </row>
    <row r="26" spans="1:15" ht="19.5" customHeight="1">
      <c r="A26" s="383" t="s">
        <v>19</v>
      </c>
      <c r="B26" s="384"/>
      <c r="C26" s="529">
        <v>98.9544512951969</v>
      </c>
      <c r="D26" s="527" t="s">
        <v>198</v>
      </c>
      <c r="E26" s="573">
        <v>1.04554870480312</v>
      </c>
      <c r="F26" s="527">
        <v>92.9410271946707</v>
      </c>
      <c r="G26" s="527" t="s">
        <v>198</v>
      </c>
      <c r="H26" s="573">
        <v>7.05897280532926</v>
      </c>
      <c r="I26" s="527">
        <v>69.1732329455031</v>
      </c>
      <c r="J26" s="527" t="s">
        <v>198</v>
      </c>
      <c r="K26" s="573">
        <v>30.8267670544969</v>
      </c>
      <c r="L26" s="527">
        <v>98.7426286652844</v>
      </c>
      <c r="M26" s="527">
        <v>1.25737133471556</v>
      </c>
      <c r="N26" s="363"/>
      <c r="O26" s="363"/>
    </row>
    <row r="27" spans="1:15" ht="15" customHeight="1">
      <c r="A27" s="383" t="s">
        <v>20</v>
      </c>
      <c r="B27" s="384"/>
      <c r="C27" s="529">
        <v>98.6630663624018</v>
      </c>
      <c r="D27" s="527" t="s">
        <v>198</v>
      </c>
      <c r="E27" s="573">
        <v>1.33693363759818</v>
      </c>
      <c r="F27" s="527">
        <v>81.5260189837534</v>
      </c>
      <c r="G27" s="527">
        <v>18.4739810162466</v>
      </c>
      <c r="H27" s="573" t="s">
        <v>198</v>
      </c>
      <c r="I27" s="527">
        <v>53.5172926560177</v>
      </c>
      <c r="J27" s="527">
        <v>46.4827073439823</v>
      </c>
      <c r="K27" s="573" t="s">
        <v>198</v>
      </c>
      <c r="L27" s="527">
        <v>100</v>
      </c>
      <c r="M27" s="527" t="s">
        <v>198</v>
      </c>
      <c r="N27" s="363"/>
      <c r="O27" s="363"/>
    </row>
    <row r="28" spans="1:15" ht="15" customHeight="1">
      <c r="A28" s="383" t="s">
        <v>21</v>
      </c>
      <c r="B28" s="384"/>
      <c r="C28" s="529">
        <v>92.1667134437272</v>
      </c>
      <c r="D28" s="527">
        <v>0.507998877350547</v>
      </c>
      <c r="E28" s="573">
        <v>7.32528767892226</v>
      </c>
      <c r="F28" s="527">
        <v>80.4261392598634</v>
      </c>
      <c r="G28" s="527">
        <v>11.2090936894689</v>
      </c>
      <c r="H28" s="573">
        <v>8.36476705066775</v>
      </c>
      <c r="I28" s="527">
        <v>84.2371345447608</v>
      </c>
      <c r="J28" s="527">
        <v>7.26856488768064</v>
      </c>
      <c r="K28" s="573">
        <v>8.49430056755855</v>
      </c>
      <c r="L28" s="527">
        <v>99.9475168930001</v>
      </c>
      <c r="M28" s="527">
        <v>0.0524831069999344</v>
      </c>
      <c r="N28" s="363"/>
      <c r="O28" s="363"/>
    </row>
    <row r="29" spans="1:15" ht="15" customHeight="1">
      <c r="A29" s="383" t="s">
        <v>22</v>
      </c>
      <c r="B29" s="384"/>
      <c r="C29" s="529">
        <v>91.768188437614</v>
      </c>
      <c r="D29" s="527" t="s">
        <v>198</v>
      </c>
      <c r="E29" s="573">
        <v>8.23181156238601</v>
      </c>
      <c r="F29" s="527">
        <v>86.3779586402072</v>
      </c>
      <c r="G29" s="527" t="s">
        <v>198</v>
      </c>
      <c r="H29" s="573">
        <v>13.622146429222</v>
      </c>
      <c r="I29" s="527">
        <v>80.7831350152296</v>
      </c>
      <c r="J29" s="527" t="s">
        <v>198</v>
      </c>
      <c r="K29" s="573">
        <v>19.2168649847704</v>
      </c>
      <c r="L29" s="527">
        <v>100</v>
      </c>
      <c r="M29" s="527" t="s">
        <v>198</v>
      </c>
      <c r="N29" s="363"/>
      <c r="O29" s="363"/>
    </row>
    <row r="30" spans="1:15" ht="15" customHeight="1">
      <c r="A30" s="383" t="s">
        <v>23</v>
      </c>
      <c r="B30" s="384"/>
      <c r="C30" s="529">
        <v>100</v>
      </c>
      <c r="D30" s="527" t="s">
        <v>198</v>
      </c>
      <c r="E30" s="573" t="s">
        <v>176</v>
      </c>
      <c r="F30" s="527">
        <v>100</v>
      </c>
      <c r="G30" s="527" t="s">
        <v>198</v>
      </c>
      <c r="H30" s="573" t="s">
        <v>176</v>
      </c>
      <c r="I30" s="527">
        <v>100</v>
      </c>
      <c r="J30" s="527" t="s">
        <v>198</v>
      </c>
      <c r="K30" s="573" t="s">
        <v>176</v>
      </c>
      <c r="L30" s="527">
        <v>99.0991368126195</v>
      </c>
      <c r="M30" s="527">
        <v>0.900863187380481</v>
      </c>
      <c r="N30" s="363"/>
      <c r="O30" s="363"/>
    </row>
    <row r="31" spans="1:15" ht="19.5" customHeight="1">
      <c r="A31" s="383" t="s">
        <v>24</v>
      </c>
      <c r="B31" s="384"/>
      <c r="C31" s="529">
        <v>87.6059857536765</v>
      </c>
      <c r="D31" s="527">
        <v>10.2079503676471</v>
      </c>
      <c r="E31" s="573">
        <v>2.18606387867647</v>
      </c>
      <c r="F31" s="527">
        <v>82.9829627605002</v>
      </c>
      <c r="G31" s="527">
        <v>11.9537962423796</v>
      </c>
      <c r="H31" s="573">
        <v>5.06324099712019</v>
      </c>
      <c r="I31" s="527">
        <v>76.2131326294163</v>
      </c>
      <c r="J31" s="527">
        <v>17.1363792606312</v>
      </c>
      <c r="K31" s="573">
        <v>6.65048810995254</v>
      </c>
      <c r="L31" s="527">
        <v>90.9344309387749</v>
      </c>
      <c r="M31" s="527">
        <v>9.06556906122516</v>
      </c>
      <c r="N31" s="363"/>
      <c r="O31" s="363"/>
    </row>
    <row r="32" spans="1:15" ht="15" customHeight="1">
      <c r="A32" s="383" t="s">
        <v>25</v>
      </c>
      <c r="B32" s="384"/>
      <c r="C32" s="529">
        <v>97.7580688338746</v>
      </c>
      <c r="D32" s="527">
        <v>2.24193116612545</v>
      </c>
      <c r="E32" s="573" t="s">
        <v>169</v>
      </c>
      <c r="F32" s="527">
        <v>96.9037692323972</v>
      </c>
      <c r="G32" s="527">
        <v>3.0962307676028</v>
      </c>
      <c r="H32" s="573" t="s">
        <v>170</v>
      </c>
      <c r="I32" s="527">
        <v>90.5567982841967</v>
      </c>
      <c r="J32" s="527">
        <v>9.44320171580332</v>
      </c>
      <c r="K32" s="573" t="s">
        <v>171</v>
      </c>
      <c r="L32" s="527">
        <v>98.9115968417529</v>
      </c>
      <c r="M32" s="527">
        <v>1.08840315824712</v>
      </c>
      <c r="N32" s="363"/>
      <c r="O32" s="363"/>
    </row>
    <row r="33" spans="1:15" ht="15" customHeight="1">
      <c r="A33" s="383" t="s">
        <v>26</v>
      </c>
      <c r="B33" s="384"/>
      <c r="C33" s="529">
        <v>97.7099300917165</v>
      </c>
      <c r="D33" s="527">
        <v>0.635805418786614</v>
      </c>
      <c r="E33" s="573">
        <v>1.65426448949692</v>
      </c>
      <c r="F33" s="527">
        <v>96.5977266140368</v>
      </c>
      <c r="G33" s="527">
        <v>0.961441218373064</v>
      </c>
      <c r="H33" s="573">
        <v>2.4408321675901</v>
      </c>
      <c r="I33" s="527">
        <v>88.8168260266603</v>
      </c>
      <c r="J33" s="527">
        <v>1.16826079978758</v>
      </c>
      <c r="K33" s="573">
        <v>10.0149131735521</v>
      </c>
      <c r="L33" s="527">
        <v>95.3903041655377</v>
      </c>
      <c r="M33" s="527">
        <v>4.60969583446233</v>
      </c>
      <c r="N33" s="363"/>
      <c r="O33" s="363"/>
    </row>
    <row r="34" spans="1:15" ht="15" customHeight="1">
      <c r="A34" s="383" t="s">
        <v>27</v>
      </c>
      <c r="B34" s="384"/>
      <c r="C34" s="529">
        <v>88.776856852298</v>
      </c>
      <c r="D34" s="527">
        <v>2.47821822914915</v>
      </c>
      <c r="E34" s="573">
        <v>8.74492491855287</v>
      </c>
      <c r="F34" s="527">
        <v>82.4322889208327</v>
      </c>
      <c r="G34" s="527">
        <v>4.74233568613767</v>
      </c>
      <c r="H34" s="573">
        <v>12.8253753930296</v>
      </c>
      <c r="I34" s="527">
        <v>77.4945930349846</v>
      </c>
      <c r="J34" s="527">
        <v>4.47147796632434</v>
      </c>
      <c r="K34" s="573">
        <v>18.0339289986911</v>
      </c>
      <c r="L34" s="527">
        <v>100</v>
      </c>
      <c r="M34" s="527" t="s">
        <v>198</v>
      </c>
      <c r="N34" s="363"/>
      <c r="O34" s="363"/>
    </row>
    <row r="35" spans="1:15" ht="15" customHeight="1">
      <c r="A35" s="383" t="s">
        <v>59</v>
      </c>
      <c r="B35" s="384"/>
      <c r="C35" s="529">
        <v>94.4712126672272</v>
      </c>
      <c r="D35" s="527">
        <v>5.52878733277276</v>
      </c>
      <c r="E35" s="573" t="s">
        <v>196</v>
      </c>
      <c r="F35" s="527">
        <v>93.7160627104716</v>
      </c>
      <c r="G35" s="527">
        <v>6.28393728952838</v>
      </c>
      <c r="H35" s="573" t="s">
        <v>196</v>
      </c>
      <c r="I35" s="527">
        <v>87.2073794191767</v>
      </c>
      <c r="J35" s="527">
        <v>12.7926205808233</v>
      </c>
      <c r="K35" s="573" t="s">
        <v>196</v>
      </c>
      <c r="L35" s="527">
        <v>98.8855217102308</v>
      </c>
      <c r="M35" s="527">
        <v>1.1144782897692</v>
      </c>
      <c r="N35" s="363"/>
      <c r="O35" s="363"/>
    </row>
    <row r="36" spans="1:15" ht="15" customHeight="1">
      <c r="A36" s="383" t="s">
        <v>28</v>
      </c>
      <c r="B36" s="384"/>
      <c r="C36" s="529">
        <v>68.6468817552746</v>
      </c>
      <c r="D36" s="527">
        <v>27.851379165553</v>
      </c>
      <c r="E36" s="573">
        <v>3.50173907917232</v>
      </c>
      <c r="F36" s="527">
        <v>67.8758032336302</v>
      </c>
      <c r="G36" s="527">
        <v>28.9755413256885</v>
      </c>
      <c r="H36" s="573">
        <v>3.14865544068127</v>
      </c>
      <c r="I36" s="527">
        <v>77.7661406168317</v>
      </c>
      <c r="J36" s="527">
        <v>12.1116360875183</v>
      </c>
      <c r="K36" s="573">
        <v>10.12222329565</v>
      </c>
      <c r="L36" s="527">
        <v>91.9001797990844</v>
      </c>
      <c r="M36" s="527">
        <v>8.09982020091562</v>
      </c>
      <c r="N36" s="363"/>
      <c r="O36" s="363"/>
    </row>
    <row r="37" spans="1:15" ht="19.5" customHeight="1">
      <c r="A37" s="383" t="s">
        <v>29</v>
      </c>
      <c r="B37" s="384"/>
      <c r="C37" s="529">
        <v>92.6610845474069</v>
      </c>
      <c r="D37" s="527">
        <v>7.33891545259314</v>
      </c>
      <c r="E37" s="573" t="s">
        <v>196</v>
      </c>
      <c r="F37" s="527">
        <v>90.4891938629273</v>
      </c>
      <c r="G37" s="527">
        <v>9.51080613707267</v>
      </c>
      <c r="H37" s="573" t="s">
        <v>196</v>
      </c>
      <c r="I37" s="527">
        <v>87.1517467042424</v>
      </c>
      <c r="J37" s="527">
        <v>12.8482532957576</v>
      </c>
      <c r="K37" s="573" t="s">
        <v>196</v>
      </c>
      <c r="L37" s="527">
        <v>91.5978101302163</v>
      </c>
      <c r="M37" s="527">
        <v>8.40218986978373</v>
      </c>
      <c r="N37" s="363"/>
      <c r="O37" s="363"/>
    </row>
    <row r="38" spans="1:15" ht="15" customHeight="1">
      <c r="A38" s="383" t="s">
        <v>30</v>
      </c>
      <c r="B38" s="384"/>
      <c r="C38" s="529">
        <v>95.8075277710722</v>
      </c>
      <c r="D38" s="527">
        <v>1.30673431186706</v>
      </c>
      <c r="E38" s="573">
        <v>2.88573791706076</v>
      </c>
      <c r="F38" s="527">
        <v>92.3099851978308</v>
      </c>
      <c r="G38" s="527">
        <v>2.74365149529006</v>
      </c>
      <c r="H38" s="573">
        <v>4.94636330687911</v>
      </c>
      <c r="I38" s="527">
        <v>93.1834194844105</v>
      </c>
      <c r="J38" s="527">
        <v>2.75639548283015</v>
      </c>
      <c r="K38" s="573">
        <v>4.06018503275936</v>
      </c>
      <c r="L38" s="527">
        <v>99.7753407241798</v>
      </c>
      <c r="M38" s="527">
        <v>0.224659275820197</v>
      </c>
      <c r="N38" s="363"/>
      <c r="O38" s="363"/>
    </row>
    <row r="39" spans="1:15" ht="15" customHeight="1">
      <c r="A39" s="383" t="s">
        <v>31</v>
      </c>
      <c r="B39" s="384"/>
      <c r="C39" s="529">
        <v>97.9192719425016</v>
      </c>
      <c r="D39" s="527" t="s">
        <v>198</v>
      </c>
      <c r="E39" s="573">
        <v>2.08072805749836</v>
      </c>
      <c r="F39" s="527" t="s">
        <v>198</v>
      </c>
      <c r="G39" s="527" t="s">
        <v>198</v>
      </c>
      <c r="H39" s="573" t="s">
        <v>198</v>
      </c>
      <c r="I39" s="527">
        <v>97.108391709667</v>
      </c>
      <c r="J39" s="527" t="s">
        <v>198</v>
      </c>
      <c r="K39" s="573">
        <v>2.89160829033298</v>
      </c>
      <c r="L39" s="527">
        <v>100</v>
      </c>
      <c r="M39" s="527" t="s">
        <v>176</v>
      </c>
      <c r="N39" s="363"/>
      <c r="O39" s="363"/>
    </row>
    <row r="40" spans="1:15" ht="15" customHeight="1">
      <c r="A40" s="383" t="s">
        <v>32</v>
      </c>
      <c r="B40" s="384"/>
      <c r="C40" s="529">
        <v>95.0237408976682</v>
      </c>
      <c r="D40" s="527">
        <v>0.0641677129480001</v>
      </c>
      <c r="E40" s="573">
        <v>4.91209138938378</v>
      </c>
      <c r="F40" s="527">
        <v>84.047474841007</v>
      </c>
      <c r="G40" s="527">
        <v>11.3997559933049</v>
      </c>
      <c r="H40" s="573">
        <v>4.5527691656881</v>
      </c>
      <c r="I40" s="527">
        <v>56.1915907393764</v>
      </c>
      <c r="J40" s="527">
        <v>39.074481564654</v>
      </c>
      <c r="K40" s="573">
        <v>4.73392769596953</v>
      </c>
      <c r="L40" s="527">
        <v>97.5652446339626</v>
      </c>
      <c r="M40" s="527">
        <v>2.43475536603737</v>
      </c>
      <c r="N40" s="363"/>
      <c r="O40" s="363"/>
    </row>
    <row r="41" spans="1:15" ht="15" customHeight="1">
      <c r="A41" s="383" t="s">
        <v>33</v>
      </c>
      <c r="B41" s="384"/>
      <c r="C41" s="529">
        <v>90.3178379694142</v>
      </c>
      <c r="D41" s="527" t="s">
        <v>198</v>
      </c>
      <c r="E41" s="573">
        <v>9.68216203058583</v>
      </c>
      <c r="F41" s="527">
        <v>91.0936117466997</v>
      </c>
      <c r="G41" s="527" t="s">
        <v>198</v>
      </c>
      <c r="H41" s="573">
        <v>8.90638825330028</v>
      </c>
      <c r="I41" s="527">
        <v>91.3612442448348</v>
      </c>
      <c r="J41" s="527" t="s">
        <v>198</v>
      </c>
      <c r="K41" s="573">
        <v>8.6387557551652</v>
      </c>
      <c r="L41" s="527">
        <v>100</v>
      </c>
      <c r="M41" s="527" t="s">
        <v>198</v>
      </c>
      <c r="N41" s="363"/>
      <c r="O41" s="363"/>
    </row>
    <row r="42" spans="1:15" ht="15" customHeight="1">
      <c r="A42" s="390"/>
      <c r="B42" s="391"/>
      <c r="C42" s="392"/>
      <c r="D42" s="392"/>
      <c r="E42" s="393"/>
      <c r="F42" s="394"/>
      <c r="G42" s="392"/>
      <c r="H42" s="393"/>
      <c r="I42" s="394"/>
      <c r="J42" s="392"/>
      <c r="K42" s="393"/>
      <c r="L42" s="394"/>
      <c r="M42" s="395"/>
      <c r="N42" s="363"/>
      <c r="O42" s="363"/>
    </row>
    <row r="43" spans="1:15" ht="15" customHeight="1">
      <c r="A43" s="390" t="s">
        <v>79</v>
      </c>
      <c r="B43" s="391"/>
      <c r="C43" s="395">
        <v>89.59223340471416</v>
      </c>
      <c r="D43" s="394">
        <v>8.054047109869908</v>
      </c>
      <c r="E43" s="393">
        <v>2.892272627536564</v>
      </c>
      <c r="F43" s="396">
        <v>83.17499141398312</v>
      </c>
      <c r="G43" s="394">
        <v>10.936683021052232</v>
      </c>
      <c r="H43" s="393">
        <v>3.505699721021818</v>
      </c>
      <c r="I43" s="396">
        <v>82.01930048818379</v>
      </c>
      <c r="J43" s="394">
        <v>13.58817639991727</v>
      </c>
      <c r="K43" s="393">
        <v>5.536003641147688</v>
      </c>
      <c r="L43" s="394">
        <v>96.77630078280578</v>
      </c>
      <c r="M43" s="395">
        <v>3.701277725696689</v>
      </c>
      <c r="N43" s="363"/>
      <c r="O43" s="363"/>
    </row>
    <row r="44" spans="1:15" s="16" customFormat="1" ht="15" customHeight="1">
      <c r="A44" s="390" t="s">
        <v>82</v>
      </c>
      <c r="B44" s="384"/>
      <c r="C44" s="395">
        <v>90.15707793504427</v>
      </c>
      <c r="D44" s="397">
        <v>7.663742338628271</v>
      </c>
      <c r="E44" s="393">
        <v>2.5877759250138417</v>
      </c>
      <c r="F44" s="397">
        <v>86.64566080454438</v>
      </c>
      <c r="G44" s="397">
        <v>11.148763515764083</v>
      </c>
      <c r="H44" s="393">
        <v>2.6183596364675616</v>
      </c>
      <c r="I44" s="397">
        <v>83.67614847848581</v>
      </c>
      <c r="J44" s="397">
        <v>12.95216537083941</v>
      </c>
      <c r="K44" s="393">
        <v>4.00387730392628</v>
      </c>
      <c r="L44" s="397">
        <v>96.98954706238104</v>
      </c>
      <c r="M44" s="397">
        <v>3.364623871456456</v>
      </c>
      <c r="N44" s="225"/>
      <c r="O44" s="225"/>
    </row>
    <row r="45" spans="1:15" s="16" customFormat="1" ht="15" customHeight="1">
      <c r="A45" s="179"/>
      <c r="B45" s="398"/>
      <c r="C45" s="385"/>
      <c r="D45" s="386"/>
      <c r="E45" s="388"/>
      <c r="F45" s="386"/>
      <c r="G45" s="386"/>
      <c r="H45" s="388"/>
      <c r="I45" s="386"/>
      <c r="J45" s="386"/>
      <c r="K45" s="387"/>
      <c r="L45" s="389"/>
      <c r="M45" s="385"/>
      <c r="N45" s="225"/>
      <c r="O45" s="225"/>
    </row>
    <row r="46" spans="1:15" s="16" customFormat="1" ht="15" customHeight="1">
      <c r="A46" s="390" t="s">
        <v>94</v>
      </c>
      <c r="B46" s="384"/>
      <c r="C46" s="385"/>
      <c r="D46" s="386"/>
      <c r="E46" s="387"/>
      <c r="F46" s="386"/>
      <c r="G46" s="386"/>
      <c r="H46" s="387"/>
      <c r="I46" s="386"/>
      <c r="J46" s="386"/>
      <c r="K46" s="387"/>
      <c r="L46" s="386"/>
      <c r="M46" s="386"/>
      <c r="N46" s="399"/>
      <c r="O46" s="225"/>
    </row>
    <row r="47" spans="1:15" s="16" customFormat="1" ht="15" customHeight="1">
      <c r="A47" s="586" t="s">
        <v>34</v>
      </c>
      <c r="B47" s="587"/>
      <c r="C47" s="588">
        <v>88.4280377563341</v>
      </c>
      <c r="D47" s="589" t="s">
        <v>198</v>
      </c>
      <c r="E47" s="590">
        <v>11.5719622436658</v>
      </c>
      <c r="F47" s="589">
        <v>90.3039278957533</v>
      </c>
      <c r="G47" s="589" t="s">
        <v>198</v>
      </c>
      <c r="H47" s="590">
        <v>9.69607210424669</v>
      </c>
      <c r="I47" s="589">
        <v>85.9850871539446</v>
      </c>
      <c r="J47" s="589" t="s">
        <v>198</v>
      </c>
      <c r="K47" s="590">
        <v>14.0149128460554</v>
      </c>
      <c r="L47" s="589">
        <v>100</v>
      </c>
      <c r="M47" s="589" t="s">
        <v>176</v>
      </c>
      <c r="N47" s="314"/>
      <c r="O47" s="225"/>
    </row>
    <row r="48" spans="1:15" s="16" customFormat="1" ht="15" customHeight="1">
      <c r="A48" s="586" t="s">
        <v>232</v>
      </c>
      <c r="B48" s="587"/>
      <c r="C48" s="588">
        <v>93.79489296421953</v>
      </c>
      <c r="D48" s="589">
        <v>6.2051070357804825</v>
      </c>
      <c r="E48" s="590" t="s">
        <v>169</v>
      </c>
      <c r="F48" s="589">
        <v>92.88846873182162</v>
      </c>
      <c r="G48" s="589">
        <v>7.111531268178382</v>
      </c>
      <c r="H48" s="590" t="s">
        <v>170</v>
      </c>
      <c r="I48" s="589">
        <v>85.85642232945689</v>
      </c>
      <c r="J48" s="589">
        <v>14.143577670543111</v>
      </c>
      <c r="K48" s="590" t="s">
        <v>217</v>
      </c>
      <c r="L48" s="589">
        <v>97.83830795664718</v>
      </c>
      <c r="M48" s="589">
        <v>2.1616920433528115</v>
      </c>
      <c r="N48" s="314"/>
      <c r="O48" s="225"/>
    </row>
    <row r="49" spans="1:15" s="16" customFormat="1" ht="15" customHeight="1">
      <c r="A49" s="586" t="s">
        <v>80</v>
      </c>
      <c r="B49" s="587"/>
      <c r="C49" s="588">
        <v>96.9569470313149</v>
      </c>
      <c r="D49" s="589" t="s">
        <v>198</v>
      </c>
      <c r="E49" s="590">
        <v>3.0430529686851</v>
      </c>
      <c r="F49" s="589">
        <v>97.7897017851615</v>
      </c>
      <c r="G49" s="589" t="s">
        <v>198</v>
      </c>
      <c r="H49" s="590">
        <v>2.21029821483851</v>
      </c>
      <c r="I49" s="589">
        <v>97.0002428953121</v>
      </c>
      <c r="J49" s="589" t="s">
        <v>198</v>
      </c>
      <c r="K49" s="590">
        <v>2.99975710468788</v>
      </c>
      <c r="L49" s="589">
        <v>96.1465676564004</v>
      </c>
      <c r="M49" s="589">
        <v>3.85343234359956</v>
      </c>
      <c r="N49" s="314"/>
      <c r="O49" s="225"/>
    </row>
    <row r="50" spans="1:15" s="16" customFormat="1" ht="15" customHeight="1">
      <c r="A50" s="586" t="s">
        <v>234</v>
      </c>
      <c r="B50" s="587"/>
      <c r="C50" s="588" t="s">
        <v>176</v>
      </c>
      <c r="D50" s="589" t="s">
        <v>176</v>
      </c>
      <c r="E50" s="590" t="s">
        <v>176</v>
      </c>
      <c r="F50" s="589" t="s">
        <v>176</v>
      </c>
      <c r="G50" s="589" t="s">
        <v>176</v>
      </c>
      <c r="H50" s="590" t="s">
        <v>176</v>
      </c>
      <c r="I50" s="589" t="s">
        <v>176</v>
      </c>
      <c r="J50" s="589" t="s">
        <v>176</v>
      </c>
      <c r="K50" s="590" t="s">
        <v>176</v>
      </c>
      <c r="L50" s="589" t="s">
        <v>176</v>
      </c>
      <c r="M50" s="589" t="s">
        <v>198</v>
      </c>
      <c r="N50" s="314"/>
      <c r="O50" s="225"/>
    </row>
    <row r="51" spans="1:15" s="16" customFormat="1" ht="15" customHeight="1">
      <c r="A51" s="586" t="s">
        <v>233</v>
      </c>
      <c r="B51" s="587"/>
      <c r="C51" s="588">
        <v>83.89032087513212</v>
      </c>
      <c r="D51" s="589" t="s">
        <v>198</v>
      </c>
      <c r="E51" s="590">
        <v>16.10967912486788</v>
      </c>
      <c r="F51" s="589">
        <v>62.81670414939864</v>
      </c>
      <c r="G51" s="589" t="s">
        <v>198</v>
      </c>
      <c r="H51" s="590">
        <v>37.18329585060136</v>
      </c>
      <c r="I51" s="589">
        <v>48.61476474581582</v>
      </c>
      <c r="J51" s="589" t="s">
        <v>198</v>
      </c>
      <c r="K51" s="590">
        <v>51.38523525418418</v>
      </c>
      <c r="L51" s="589">
        <v>100</v>
      </c>
      <c r="M51" s="589" t="s">
        <v>198</v>
      </c>
      <c r="N51" s="314"/>
      <c r="O51" s="225"/>
    </row>
    <row r="52" spans="1:15" s="16" customFormat="1" ht="15" customHeight="1">
      <c r="A52" s="586" t="s">
        <v>53</v>
      </c>
      <c r="B52" s="587"/>
      <c r="C52" s="588">
        <v>100</v>
      </c>
      <c r="D52" s="589" t="s">
        <v>209</v>
      </c>
      <c r="E52" s="590" t="s">
        <v>196</v>
      </c>
      <c r="F52" s="589">
        <v>100</v>
      </c>
      <c r="G52" s="589" t="s">
        <v>209</v>
      </c>
      <c r="H52" s="590" t="s">
        <v>196</v>
      </c>
      <c r="I52" s="589">
        <v>100</v>
      </c>
      <c r="J52" s="589" t="s">
        <v>209</v>
      </c>
      <c r="K52" s="590" t="s">
        <v>196</v>
      </c>
      <c r="L52" s="589">
        <v>100</v>
      </c>
      <c r="M52" s="589" t="s">
        <v>198</v>
      </c>
      <c r="N52" s="314"/>
      <c r="O52" s="225"/>
    </row>
    <row r="53" spans="1:15" s="16" customFormat="1" ht="15" customHeight="1">
      <c r="A53" s="586" t="s">
        <v>36</v>
      </c>
      <c r="B53" s="587"/>
      <c r="C53" s="588">
        <v>99.385595053847</v>
      </c>
      <c r="D53" s="589" t="s">
        <v>198</v>
      </c>
      <c r="E53" s="590">
        <v>0.614404946153026</v>
      </c>
      <c r="F53" s="589">
        <v>99.5532898579981</v>
      </c>
      <c r="G53" s="589" t="s">
        <v>198</v>
      </c>
      <c r="H53" s="590">
        <v>0.446710142001934</v>
      </c>
      <c r="I53" s="589">
        <v>98.9095378478733</v>
      </c>
      <c r="J53" s="589" t="s">
        <v>198</v>
      </c>
      <c r="K53" s="590">
        <v>1.09046215212675</v>
      </c>
      <c r="L53" s="589">
        <v>99.9447319579665</v>
      </c>
      <c r="M53" s="589">
        <v>0.0552680420334681</v>
      </c>
      <c r="N53" s="314"/>
      <c r="O53" s="225"/>
    </row>
    <row r="54" spans="1:15" s="16" customFormat="1" ht="15" customHeight="1">
      <c r="A54" s="591" t="s">
        <v>81</v>
      </c>
      <c r="B54" s="592"/>
      <c r="C54" s="593">
        <v>99.8287326213984</v>
      </c>
      <c r="D54" s="594">
        <v>0.171267378601652</v>
      </c>
      <c r="E54" s="595" t="s">
        <v>196</v>
      </c>
      <c r="F54" s="594">
        <v>99.8596763599451</v>
      </c>
      <c r="G54" s="594">
        <v>0.140323640054935</v>
      </c>
      <c r="H54" s="595" t="s">
        <v>196</v>
      </c>
      <c r="I54" s="594">
        <v>96.1598369324847</v>
      </c>
      <c r="J54" s="594">
        <v>3.30942445628137</v>
      </c>
      <c r="K54" s="595">
        <v>0.530738611233967</v>
      </c>
      <c r="L54" s="594">
        <v>94.2661348213162</v>
      </c>
      <c r="M54" s="594">
        <v>5.73386517868376</v>
      </c>
      <c r="N54" s="399"/>
      <c r="O54" s="225"/>
    </row>
    <row r="55" spans="1:15" s="16" customFormat="1" ht="48" customHeight="1">
      <c r="A55" s="665" t="s">
        <v>239</v>
      </c>
      <c r="B55" s="665"/>
      <c r="C55" s="665"/>
      <c r="D55" s="665"/>
      <c r="E55" s="665"/>
      <c r="F55" s="665"/>
      <c r="G55" s="665"/>
      <c r="H55" s="665"/>
      <c r="I55" s="665"/>
      <c r="J55" s="665"/>
      <c r="K55" s="665"/>
      <c r="L55" s="665"/>
      <c r="M55" s="400"/>
      <c r="N55" s="225"/>
      <c r="O55" s="225"/>
    </row>
    <row r="56" spans="1:15" s="16" customFormat="1" ht="9.75" customHeight="1">
      <c r="A56" s="225"/>
      <c r="B56" s="225"/>
      <c r="C56" s="225"/>
      <c r="D56" s="225"/>
      <c r="E56" s="225"/>
      <c r="F56" s="225"/>
      <c r="G56" s="225"/>
      <c r="H56" s="225"/>
      <c r="I56" s="225"/>
      <c r="J56" s="225"/>
      <c r="K56" s="225"/>
      <c r="L56" s="225"/>
      <c r="M56" s="225"/>
      <c r="N56" s="225"/>
      <c r="O56" s="225"/>
    </row>
    <row r="57" spans="1:15" s="16" customFormat="1" ht="9.75" customHeight="1">
      <c r="A57" s="36"/>
      <c r="B57" s="36"/>
      <c r="C57" s="34"/>
      <c r="D57" s="34"/>
      <c r="E57" s="34"/>
      <c r="F57" s="34"/>
      <c r="G57" s="34"/>
      <c r="H57" s="34"/>
      <c r="I57" s="34"/>
      <c r="J57" s="34"/>
      <c r="K57" s="34"/>
      <c r="L57" s="34"/>
      <c r="M57" s="34"/>
      <c r="N57" s="24"/>
      <c r="O57" s="225"/>
    </row>
    <row r="58" spans="1:14" s="16" customFormat="1" ht="9.75" customHeight="1">
      <c r="A58" s="36"/>
      <c r="B58" s="36"/>
      <c r="C58" s="34"/>
      <c r="D58" s="34"/>
      <c r="E58" s="34"/>
      <c r="F58" s="34"/>
      <c r="G58" s="34"/>
      <c r="H58" s="34"/>
      <c r="I58" s="34"/>
      <c r="J58" s="34"/>
      <c r="K58" s="34"/>
      <c r="L58" s="34"/>
      <c r="M58" s="34"/>
      <c r="N58" s="24"/>
    </row>
    <row r="59" spans="1:14" s="16" customFormat="1" ht="9.75" customHeight="1">
      <c r="A59" s="36"/>
      <c r="B59" s="36"/>
      <c r="C59" s="34"/>
      <c r="D59" s="34"/>
      <c r="E59" s="34"/>
      <c r="F59" s="34"/>
      <c r="G59" s="34"/>
      <c r="H59" s="34"/>
      <c r="I59" s="34"/>
      <c r="J59" s="34"/>
      <c r="K59" s="34"/>
      <c r="L59" s="34"/>
      <c r="M59" s="34"/>
      <c r="N59" s="35"/>
    </row>
    <row r="60" spans="1:14" s="16" customFormat="1" ht="9.75" customHeight="1">
      <c r="A60" s="36"/>
      <c r="B60" s="36"/>
      <c r="C60" s="34"/>
      <c r="D60" s="34"/>
      <c r="E60" s="34"/>
      <c r="F60" s="34"/>
      <c r="G60" s="34"/>
      <c r="H60" s="34"/>
      <c r="I60" s="34"/>
      <c r="J60" s="34"/>
      <c r="K60" s="34"/>
      <c r="L60" s="34"/>
      <c r="M60" s="34"/>
      <c r="N60" s="35"/>
    </row>
    <row r="61" spans="1:14" s="16" customFormat="1" ht="9.75" customHeight="1">
      <c r="A61" s="36"/>
      <c r="B61" s="36"/>
      <c r="C61" s="34"/>
      <c r="D61" s="34"/>
      <c r="E61" s="34"/>
      <c r="F61" s="34"/>
      <c r="G61" s="34"/>
      <c r="H61" s="34"/>
      <c r="I61" s="34"/>
      <c r="J61" s="34"/>
      <c r="K61" s="34"/>
      <c r="L61" s="34"/>
      <c r="M61" s="34"/>
      <c r="N61" s="35"/>
    </row>
    <row r="62" spans="1:14" s="16" customFormat="1" ht="9.75" customHeight="1">
      <c r="A62" s="36"/>
      <c r="B62" s="36"/>
      <c r="C62" s="34"/>
      <c r="D62" s="34"/>
      <c r="E62" s="34"/>
      <c r="F62" s="34"/>
      <c r="G62" s="34"/>
      <c r="H62" s="34"/>
      <c r="I62" s="34"/>
      <c r="J62" s="34"/>
      <c r="K62" s="34"/>
      <c r="L62" s="34"/>
      <c r="M62" s="34"/>
      <c r="N62" s="35"/>
    </row>
    <row r="63" spans="1:14" s="16" customFormat="1" ht="9.75" customHeight="1">
      <c r="A63" s="24"/>
      <c r="B63" s="24"/>
      <c r="C63" s="24"/>
      <c r="D63" s="24"/>
      <c r="E63" s="24"/>
      <c r="F63" s="24"/>
      <c r="G63" s="24"/>
      <c r="H63" s="24"/>
      <c r="I63" s="24"/>
      <c r="J63" s="24"/>
      <c r="K63" s="24"/>
      <c r="L63" s="24"/>
      <c r="M63" s="24"/>
      <c r="N63" s="24"/>
    </row>
    <row r="64" spans="1:14" ht="9.75" customHeight="1">
      <c r="A64" s="36"/>
      <c r="B64" s="36"/>
      <c r="C64" s="34"/>
      <c r="D64" s="34"/>
      <c r="E64" s="34"/>
      <c r="F64" s="34"/>
      <c r="G64" s="34"/>
      <c r="H64" s="34"/>
      <c r="I64" s="34"/>
      <c r="J64" s="34"/>
      <c r="K64" s="34"/>
      <c r="L64" s="34"/>
      <c r="M64" s="34"/>
      <c r="N64" s="35"/>
    </row>
    <row r="65" spans="1:14" ht="9.75" customHeight="1">
      <c r="A65" s="36"/>
      <c r="B65" s="36"/>
      <c r="C65" s="34"/>
      <c r="D65" s="34"/>
      <c r="E65" s="34"/>
      <c r="F65" s="34"/>
      <c r="G65" s="34"/>
      <c r="H65" s="34"/>
      <c r="I65" s="34"/>
      <c r="J65" s="34"/>
      <c r="K65" s="34"/>
      <c r="L65" s="34"/>
      <c r="M65" s="34"/>
      <c r="N65" s="35"/>
    </row>
    <row r="66" spans="1:2" ht="9.75" customHeight="1">
      <c r="A66" s="38"/>
      <c r="B66" s="38"/>
    </row>
    <row r="67" spans="1:2" ht="9.75" customHeight="1">
      <c r="A67" s="38"/>
      <c r="B67" s="38"/>
    </row>
    <row r="68" spans="1:2" ht="9.75" customHeight="1">
      <c r="A68" s="38"/>
      <c r="B68" s="38"/>
    </row>
    <row r="69" spans="1:2" ht="9.75" customHeight="1">
      <c r="A69" s="38"/>
      <c r="B69" s="38"/>
    </row>
    <row r="70" spans="1:2" ht="9.75" customHeight="1">
      <c r="A70" s="38"/>
      <c r="B70" s="38"/>
    </row>
    <row r="71" spans="1:2" ht="9.75" customHeight="1">
      <c r="A71" s="38"/>
      <c r="B71" s="38"/>
    </row>
    <row r="72" spans="1:2" ht="9.75" customHeight="1">
      <c r="A72" s="38"/>
      <c r="B72" s="38"/>
    </row>
    <row r="73" spans="1:2" ht="9.75" customHeight="1">
      <c r="A73" s="38"/>
      <c r="B73" s="38"/>
    </row>
    <row r="74" spans="1:2" ht="9.75" customHeight="1">
      <c r="A74" s="38"/>
      <c r="B74" s="38"/>
    </row>
    <row r="75" spans="1:2" ht="9.75" customHeight="1">
      <c r="A75" s="38"/>
      <c r="B75" s="38"/>
    </row>
    <row r="76" spans="1:2" ht="9.75" customHeight="1">
      <c r="A76" s="38"/>
      <c r="B76" s="38"/>
    </row>
    <row r="77" spans="1:2" ht="9.75" customHeight="1">
      <c r="A77" s="38"/>
      <c r="B77" s="38"/>
    </row>
    <row r="78" spans="1:2" ht="9.75" customHeight="1">
      <c r="A78" s="38"/>
      <c r="B78" s="38"/>
    </row>
    <row r="79" spans="1:2" ht="9.75" customHeight="1">
      <c r="A79" s="38"/>
      <c r="B79" s="38"/>
    </row>
    <row r="80" spans="1:2" ht="9.75" customHeight="1">
      <c r="A80" s="38"/>
      <c r="B80" s="38"/>
    </row>
    <row r="81" spans="1:2" ht="9.75" customHeight="1">
      <c r="A81" s="38"/>
      <c r="B81" s="38"/>
    </row>
    <row r="82" spans="1:2" ht="9.75" customHeight="1">
      <c r="A82" s="38"/>
      <c r="B82" s="38"/>
    </row>
    <row r="83" spans="1:2" ht="9.75" customHeight="1">
      <c r="A83" s="38"/>
      <c r="B83" s="38"/>
    </row>
    <row r="84" spans="1:2" ht="9.75" customHeight="1">
      <c r="A84" s="38"/>
      <c r="B84" s="38"/>
    </row>
    <row r="85" spans="1:2" ht="9.75" customHeight="1">
      <c r="A85" s="38"/>
      <c r="B85" s="38"/>
    </row>
    <row r="86" spans="1:2" ht="9.75" customHeight="1">
      <c r="A86" s="38"/>
      <c r="B86" s="38"/>
    </row>
    <row r="87" spans="1:2" ht="9.75" customHeight="1">
      <c r="A87" s="38"/>
      <c r="B87" s="38"/>
    </row>
    <row r="88" spans="1:2" ht="9.75" customHeight="1">
      <c r="A88" s="38"/>
      <c r="B88" s="38"/>
    </row>
    <row r="89" spans="1:2" ht="9.75" customHeight="1">
      <c r="A89" s="38"/>
      <c r="B89" s="38"/>
    </row>
    <row r="90" spans="1:2" ht="9.75" customHeight="1">
      <c r="A90" s="38"/>
      <c r="B90" s="38"/>
    </row>
    <row r="91" spans="1:2" ht="9.75" customHeight="1">
      <c r="A91" s="38"/>
      <c r="B91" s="38"/>
    </row>
    <row r="92" spans="1:2" ht="9.75" customHeight="1">
      <c r="A92" s="38"/>
      <c r="B92" s="38"/>
    </row>
    <row r="93" spans="1:2" ht="9.75" customHeight="1">
      <c r="A93" s="38"/>
      <c r="B93" s="38"/>
    </row>
    <row r="94" spans="1:2" ht="9.75" customHeight="1">
      <c r="A94" s="38"/>
      <c r="B94" s="38"/>
    </row>
    <row r="95" spans="1:2" ht="9.75" customHeight="1">
      <c r="A95" s="38"/>
      <c r="B95" s="38"/>
    </row>
    <row r="96" spans="1:2" ht="9.75" customHeight="1">
      <c r="A96" s="38"/>
      <c r="B96" s="38"/>
    </row>
    <row r="97" spans="1:2" ht="9.75" customHeight="1">
      <c r="A97" s="38"/>
      <c r="B97" s="38"/>
    </row>
    <row r="98" spans="1:2" ht="9.75" customHeight="1">
      <c r="A98" s="38"/>
      <c r="B98" s="38"/>
    </row>
    <row r="99" spans="1:2" ht="9.75" customHeight="1">
      <c r="A99" s="38"/>
      <c r="B99" s="38"/>
    </row>
    <row r="100" spans="1:2" ht="9.75" customHeight="1">
      <c r="A100" s="38"/>
      <c r="B100" s="38"/>
    </row>
    <row r="101" spans="1:2" ht="9.75" customHeight="1">
      <c r="A101" s="38"/>
      <c r="B101" s="38"/>
    </row>
    <row r="102" spans="1:2" ht="9.75" customHeight="1">
      <c r="A102" s="38"/>
      <c r="B102" s="38"/>
    </row>
    <row r="103" spans="1:2" ht="9.75" customHeight="1">
      <c r="A103" s="38"/>
      <c r="B103" s="38"/>
    </row>
    <row r="104" spans="1:2" ht="9.75" customHeight="1">
      <c r="A104" s="38"/>
      <c r="B104" s="38"/>
    </row>
    <row r="105" spans="1:2" ht="10.5">
      <c r="A105" s="38"/>
      <c r="B105" s="38"/>
    </row>
    <row r="106" spans="1:2" ht="10.5">
      <c r="A106" s="38"/>
      <c r="B106" s="38"/>
    </row>
    <row r="107" spans="1:2" ht="10.5">
      <c r="A107" s="38"/>
      <c r="B107" s="38"/>
    </row>
    <row r="108" spans="1:2" ht="10.5">
      <c r="A108" s="38"/>
      <c r="B108" s="38"/>
    </row>
    <row r="109" spans="1:2" ht="10.5">
      <c r="A109" s="38"/>
      <c r="B109" s="38"/>
    </row>
    <row r="110" spans="1:2" ht="10.5">
      <c r="A110" s="38"/>
      <c r="B110" s="38"/>
    </row>
    <row r="111" spans="1:2" ht="10.5">
      <c r="A111" s="38"/>
      <c r="B111" s="38"/>
    </row>
  </sheetData>
  <sheetProtection/>
  <mergeCells count="6">
    <mergeCell ref="A55:L55"/>
    <mergeCell ref="C7:K7"/>
    <mergeCell ref="C8:E8"/>
    <mergeCell ref="F8:H8"/>
    <mergeCell ref="I8:K8"/>
    <mergeCell ref="L8:M8"/>
  </mergeCells>
  <hyperlinks>
    <hyperlink ref="A1" r:id="rId1" display="http://www.sourceoecd.org/9789264055988"/>
  </hyperlinks>
  <printOptions horizontalCentered="1"/>
  <pageMargins left="0.3937007874015748" right="0.3937007874015748" top="0.7874015748031497" bottom="0.7874015748031497" header="0.3937007874015748" footer="0.3937007874015748"/>
  <pageSetup fitToHeight="1" fitToWidth="1" horizontalDpi="600" verticalDpi="600" orientation="portrait" paperSize="9" scale="65" r:id="rId3"/>
  <drawing r:id="rId2"/>
</worksheet>
</file>

<file path=xl/worksheets/sheet7.xml><?xml version="1.0" encoding="utf-8"?>
<worksheet xmlns="http://schemas.openxmlformats.org/spreadsheetml/2006/main" xmlns:r="http://schemas.openxmlformats.org/officeDocument/2006/relationships">
  <sheetPr codeName="Sheet72">
    <tabColor rgb="FFFF0000"/>
    <pageSetUpPr fitToPage="1"/>
  </sheetPr>
  <dimension ref="A1:M165"/>
  <sheetViews>
    <sheetView zoomScaleSheetLayoutView="100" zoomScalePageLayoutView="0" workbookViewId="0" topLeftCell="A1">
      <selection activeCell="C39" sqref="C39"/>
    </sheetView>
  </sheetViews>
  <sheetFormatPr defaultColWidth="10.16015625" defaultRowHeight="12.75"/>
  <cols>
    <col min="1" max="1" width="20.83203125" style="33" customWidth="1"/>
    <col min="2" max="2" width="5.66015625" style="54" customWidth="1"/>
    <col min="3" max="12" width="7.83203125" style="33" customWidth="1"/>
    <col min="13" max="16384" width="10.16015625" style="33" customWidth="1"/>
  </cols>
  <sheetData>
    <row r="1" ht="12.75">
      <c r="A1" s="627" t="s">
        <v>253</v>
      </c>
    </row>
    <row r="2" spans="1:2" ht="10.5">
      <c r="A2" s="630"/>
      <c r="B2" s="54" t="s">
        <v>162</v>
      </c>
    </row>
    <row r="3" ht="10.5">
      <c r="A3" s="630" t="s">
        <v>255</v>
      </c>
    </row>
    <row r="4" spans="1:13" s="100" customFormat="1" ht="12" customHeight="1">
      <c r="A4" s="401" t="s">
        <v>230</v>
      </c>
      <c r="B4" s="402"/>
      <c r="C4" s="403"/>
      <c r="D4" s="403"/>
      <c r="E4" s="404"/>
      <c r="F4" s="404"/>
      <c r="G4" s="403"/>
      <c r="H4" s="403"/>
      <c r="I4" s="403"/>
      <c r="J4" s="403"/>
      <c r="K4" s="403"/>
      <c r="L4" s="403"/>
      <c r="M4" s="405"/>
    </row>
    <row r="5" spans="1:13" s="101" customFormat="1" ht="12" customHeight="1">
      <c r="A5" s="362" t="s">
        <v>213</v>
      </c>
      <c r="B5" s="406"/>
      <c r="C5" s="403"/>
      <c r="D5" s="403"/>
      <c r="E5" s="403"/>
      <c r="F5" s="403"/>
      <c r="G5" s="403"/>
      <c r="H5" s="403"/>
      <c r="I5" s="403"/>
      <c r="J5" s="403"/>
      <c r="K5" s="403"/>
      <c r="L5" s="403"/>
      <c r="M5" s="407"/>
    </row>
    <row r="6" spans="1:13" ht="16.5" customHeight="1">
      <c r="A6" s="364"/>
      <c r="B6" s="408"/>
      <c r="C6" s="364"/>
      <c r="D6" s="364"/>
      <c r="E6" s="364"/>
      <c r="F6" s="364"/>
      <c r="G6" s="364"/>
      <c r="H6" s="364"/>
      <c r="I6" s="364"/>
      <c r="J6" s="364"/>
      <c r="K6" s="364"/>
      <c r="L6" s="364"/>
      <c r="M6" s="409"/>
    </row>
    <row r="7" spans="1:13" ht="16.5" customHeight="1">
      <c r="A7" s="410"/>
      <c r="B7" s="411"/>
      <c r="C7" s="412" t="s">
        <v>83</v>
      </c>
      <c r="D7" s="413"/>
      <c r="E7" s="414"/>
      <c r="F7" s="414"/>
      <c r="G7" s="413"/>
      <c r="H7" s="415"/>
      <c r="I7" s="414" t="s">
        <v>84</v>
      </c>
      <c r="J7" s="414"/>
      <c r="K7" s="414"/>
      <c r="L7" s="416"/>
      <c r="M7" s="409"/>
    </row>
    <row r="8" spans="1:13" ht="46.5" customHeight="1">
      <c r="A8" s="417"/>
      <c r="B8" s="418"/>
      <c r="C8" s="414" t="s">
        <v>92</v>
      </c>
      <c r="D8" s="419"/>
      <c r="E8" s="419"/>
      <c r="F8" s="414" t="s">
        <v>93</v>
      </c>
      <c r="G8" s="413"/>
      <c r="H8" s="415"/>
      <c r="I8" s="414" t="s">
        <v>92</v>
      </c>
      <c r="J8" s="419"/>
      <c r="K8" s="414" t="s">
        <v>93</v>
      </c>
      <c r="L8" s="416"/>
      <c r="M8" s="409"/>
    </row>
    <row r="9" spans="1:13" ht="61.5" customHeight="1">
      <c r="A9" s="420"/>
      <c r="B9" s="421" t="s">
        <v>115</v>
      </c>
      <c r="C9" s="422" t="s">
        <v>89</v>
      </c>
      <c r="D9" s="423" t="s">
        <v>90</v>
      </c>
      <c r="E9" s="423" t="s">
        <v>91</v>
      </c>
      <c r="F9" s="423" t="s">
        <v>89</v>
      </c>
      <c r="G9" s="423" t="s">
        <v>90</v>
      </c>
      <c r="H9" s="424" t="s">
        <v>91</v>
      </c>
      <c r="I9" s="422" t="s">
        <v>48</v>
      </c>
      <c r="J9" s="423" t="s">
        <v>49</v>
      </c>
      <c r="K9" s="423" t="s">
        <v>48</v>
      </c>
      <c r="L9" s="423" t="s">
        <v>49</v>
      </c>
      <c r="M9" s="409"/>
    </row>
    <row r="10" spans="1:13" ht="11.25">
      <c r="A10" s="204" t="s">
        <v>61</v>
      </c>
      <c r="B10" s="425"/>
      <c r="C10" s="426" t="s">
        <v>62</v>
      </c>
      <c r="D10" s="426" t="s">
        <v>63</v>
      </c>
      <c r="E10" s="426" t="s">
        <v>64</v>
      </c>
      <c r="F10" s="426" t="s">
        <v>65</v>
      </c>
      <c r="G10" s="426" t="s">
        <v>66</v>
      </c>
      <c r="H10" s="426" t="s">
        <v>67</v>
      </c>
      <c r="I10" s="426" t="s">
        <v>68</v>
      </c>
      <c r="J10" s="426" t="s">
        <v>69</v>
      </c>
      <c r="K10" s="426" t="s">
        <v>70</v>
      </c>
      <c r="L10" s="426" t="s">
        <v>71</v>
      </c>
      <c r="M10" s="409"/>
    </row>
    <row r="11" spans="1:13" ht="15" customHeight="1">
      <c r="A11" s="381" t="s">
        <v>6</v>
      </c>
      <c r="B11" s="427"/>
      <c r="C11" s="527">
        <v>86.2272635747366</v>
      </c>
      <c r="D11" s="527">
        <v>2.04208336129942</v>
      </c>
      <c r="E11" s="527">
        <v>11.730653063964</v>
      </c>
      <c r="F11" s="527">
        <v>96.6494713615103</v>
      </c>
      <c r="G11" s="527" t="s">
        <v>198</v>
      </c>
      <c r="H11" s="527">
        <v>3.35052863848965</v>
      </c>
      <c r="I11" s="527">
        <v>47.8085777568964</v>
      </c>
      <c r="J11" s="527">
        <v>52.1908629214489</v>
      </c>
      <c r="K11" s="527">
        <v>69.5159613893693</v>
      </c>
      <c r="L11" s="527">
        <v>30.4840386106307</v>
      </c>
      <c r="M11" s="409"/>
    </row>
    <row r="12" spans="1:13" ht="15" customHeight="1">
      <c r="A12" s="383" t="s">
        <v>7</v>
      </c>
      <c r="B12" s="427"/>
      <c r="C12" s="527">
        <v>65.1376100052623</v>
      </c>
      <c r="D12" s="527">
        <v>34.8623899947378</v>
      </c>
      <c r="E12" s="527" t="s">
        <v>169</v>
      </c>
      <c r="F12" s="527">
        <v>85.4377935202038</v>
      </c>
      <c r="G12" s="527">
        <v>14.5622064797963</v>
      </c>
      <c r="H12" s="527" t="s">
        <v>196</v>
      </c>
      <c r="I12" s="527" t="s">
        <v>176</v>
      </c>
      <c r="J12" s="527" t="s">
        <v>176</v>
      </c>
      <c r="K12" s="527" t="s">
        <v>176</v>
      </c>
      <c r="L12" s="527" t="s">
        <v>176</v>
      </c>
      <c r="M12" s="409"/>
    </row>
    <row r="13" spans="1:13" ht="15" customHeight="1">
      <c r="A13" s="383" t="s">
        <v>60</v>
      </c>
      <c r="B13" s="427"/>
      <c r="C13" s="527">
        <v>44.4072314173338</v>
      </c>
      <c r="D13" s="527">
        <v>55.5927685826662</v>
      </c>
      <c r="E13" s="527" t="s">
        <v>198</v>
      </c>
      <c r="F13" s="527">
        <v>41.8670269840639</v>
      </c>
      <c r="G13" s="527">
        <v>57.4042244565433</v>
      </c>
      <c r="H13" s="527" t="s">
        <v>198</v>
      </c>
      <c r="I13" s="527">
        <v>64.406432806916</v>
      </c>
      <c r="J13" s="527">
        <v>35.593567193084</v>
      </c>
      <c r="K13" s="527">
        <v>86.6704089337519</v>
      </c>
      <c r="L13" s="527">
        <v>12.6008425068553</v>
      </c>
      <c r="M13" s="409"/>
    </row>
    <row r="14" spans="1:13" ht="15" customHeight="1">
      <c r="A14" s="383" t="s">
        <v>8</v>
      </c>
      <c r="B14" s="427">
        <v>1</v>
      </c>
      <c r="C14" s="527" t="s">
        <v>176</v>
      </c>
      <c r="D14" s="527" t="s">
        <v>176</v>
      </c>
      <c r="E14" s="527" t="s">
        <v>176</v>
      </c>
      <c r="F14" s="527" t="s">
        <v>176</v>
      </c>
      <c r="G14" s="527" t="s">
        <v>176</v>
      </c>
      <c r="H14" s="527" t="s">
        <v>176</v>
      </c>
      <c r="I14" s="527">
        <v>82.2608066983508</v>
      </c>
      <c r="J14" s="527">
        <v>17.7391711586342</v>
      </c>
      <c r="K14" s="527">
        <v>82.3140590910137</v>
      </c>
      <c r="L14" s="527">
        <v>17.6859866164815</v>
      </c>
      <c r="M14" s="409"/>
    </row>
    <row r="15" spans="1:13" ht="15" customHeight="1">
      <c r="A15" s="383" t="s">
        <v>35</v>
      </c>
      <c r="B15" s="427"/>
      <c r="C15" s="527">
        <v>6.30363900927034</v>
      </c>
      <c r="D15" s="527">
        <v>2.6295937402349</v>
      </c>
      <c r="E15" s="527">
        <v>91.0667672504948</v>
      </c>
      <c r="F15" s="527">
        <v>32.2102817905458</v>
      </c>
      <c r="G15" s="527">
        <v>22.4549536631132</v>
      </c>
      <c r="H15" s="527">
        <v>45.334764546341</v>
      </c>
      <c r="I15" s="527">
        <v>100</v>
      </c>
      <c r="J15" s="527" t="s">
        <v>198</v>
      </c>
      <c r="K15" s="527">
        <v>100</v>
      </c>
      <c r="L15" s="527" t="s">
        <v>198</v>
      </c>
      <c r="M15" s="409"/>
    </row>
    <row r="16" spans="1:13" ht="19.5" customHeight="1">
      <c r="A16" s="383" t="s">
        <v>9</v>
      </c>
      <c r="B16" s="427"/>
      <c r="C16" s="527">
        <v>65.9238311867949</v>
      </c>
      <c r="D16" s="527">
        <v>31.7001198782774</v>
      </c>
      <c r="E16" s="527">
        <v>2.37604893492761</v>
      </c>
      <c r="F16" s="527">
        <v>88.3527099004877</v>
      </c>
      <c r="G16" s="527" t="s">
        <v>198</v>
      </c>
      <c r="H16" s="527">
        <v>11.6472900995123</v>
      </c>
      <c r="I16" s="527">
        <v>91.6853656287462</v>
      </c>
      <c r="J16" s="527">
        <v>8.3146343712538</v>
      </c>
      <c r="K16" s="527">
        <v>96.8427240135419</v>
      </c>
      <c r="L16" s="527">
        <v>3.15727598645812</v>
      </c>
      <c r="M16" s="409"/>
    </row>
    <row r="17" spans="1:13" ht="15" customHeight="1">
      <c r="A17" s="383" t="s">
        <v>10</v>
      </c>
      <c r="B17" s="427"/>
      <c r="C17" s="527">
        <v>98.4939107876342</v>
      </c>
      <c r="D17" s="527">
        <v>0.875549470346617</v>
      </c>
      <c r="E17" s="527">
        <v>0.630539742019168</v>
      </c>
      <c r="F17" s="527">
        <v>98.1394707148946</v>
      </c>
      <c r="G17" s="527">
        <v>1.7969677708632</v>
      </c>
      <c r="H17" s="527">
        <v>0.0290707700797722</v>
      </c>
      <c r="I17" s="527">
        <v>65.46083447431</v>
      </c>
      <c r="J17" s="527">
        <v>34.53916552569</v>
      </c>
      <c r="K17" s="527">
        <v>91.8966460214927</v>
      </c>
      <c r="L17" s="527">
        <v>8.10335397850734</v>
      </c>
      <c r="M17" s="409"/>
    </row>
    <row r="18" spans="1:13" ht="15" customHeight="1">
      <c r="A18" s="383" t="s">
        <v>11</v>
      </c>
      <c r="B18" s="427"/>
      <c r="C18" s="527">
        <v>100</v>
      </c>
      <c r="D18" s="527" t="s">
        <v>196</v>
      </c>
      <c r="E18" s="527" t="s">
        <v>198</v>
      </c>
      <c r="F18" s="527">
        <v>89.3377650296523</v>
      </c>
      <c r="G18" s="527">
        <v>10.6622349703477</v>
      </c>
      <c r="H18" s="527" t="s">
        <v>198</v>
      </c>
      <c r="I18" s="527">
        <v>100</v>
      </c>
      <c r="J18" s="527" t="s">
        <v>198</v>
      </c>
      <c r="K18" s="527">
        <v>54.8619455534452</v>
      </c>
      <c r="L18" s="527">
        <v>45.1380544465548</v>
      </c>
      <c r="M18" s="409"/>
    </row>
    <row r="19" spans="1:13" ht="15" customHeight="1">
      <c r="A19" s="383" t="s">
        <v>12</v>
      </c>
      <c r="B19" s="427"/>
      <c r="C19" s="527">
        <v>70.3303836004934</v>
      </c>
      <c r="D19" s="527">
        <v>8.62220615921919</v>
      </c>
      <c r="E19" s="527">
        <v>21.0474102402874</v>
      </c>
      <c r="F19" s="527">
        <v>85.748991048736</v>
      </c>
      <c r="G19" s="527">
        <v>0.808147308425629</v>
      </c>
      <c r="H19" s="527">
        <v>13.4428616428383</v>
      </c>
      <c r="I19" s="527" t="s">
        <v>176</v>
      </c>
      <c r="J19" s="527" t="s">
        <v>176</v>
      </c>
      <c r="K19" s="527" t="s">
        <v>176</v>
      </c>
      <c r="L19" s="527" t="s">
        <v>176</v>
      </c>
      <c r="M19" s="409"/>
    </row>
    <row r="20" spans="1:13" ht="15" customHeight="1">
      <c r="A20" s="383" t="s">
        <v>13</v>
      </c>
      <c r="B20" s="427">
        <v>2</v>
      </c>
      <c r="C20" s="527">
        <v>62.2357253221479</v>
      </c>
      <c r="D20" s="527">
        <v>37.8</v>
      </c>
      <c r="E20" s="527" t="s">
        <v>169</v>
      </c>
      <c r="F20" s="527">
        <v>95</v>
      </c>
      <c r="G20" s="527">
        <v>5</v>
      </c>
      <c r="H20" s="527" t="s">
        <v>170</v>
      </c>
      <c r="I20" s="527">
        <v>84.6495985456749</v>
      </c>
      <c r="J20" s="527">
        <v>15.3504014543251</v>
      </c>
      <c r="K20" s="527">
        <v>95.5</v>
      </c>
      <c r="L20" s="527">
        <v>4.54203671058458</v>
      </c>
      <c r="M20" s="409"/>
    </row>
    <row r="21" spans="1:13" ht="19.5" customHeight="1">
      <c r="A21" s="383" t="s">
        <v>14</v>
      </c>
      <c r="B21" s="427"/>
      <c r="C21" s="527">
        <v>100</v>
      </c>
      <c r="D21" s="527" t="s">
        <v>198</v>
      </c>
      <c r="E21" s="527" t="s">
        <v>198</v>
      </c>
      <c r="F21" s="527">
        <v>100</v>
      </c>
      <c r="G21" s="527" t="s">
        <v>198</v>
      </c>
      <c r="H21" s="527" t="s">
        <v>198</v>
      </c>
      <c r="I21" s="527">
        <v>100</v>
      </c>
      <c r="J21" s="527" t="s">
        <v>198</v>
      </c>
      <c r="K21" s="527">
        <v>100</v>
      </c>
      <c r="L21" s="527" t="s">
        <v>198</v>
      </c>
      <c r="M21" s="409"/>
    </row>
    <row r="22" spans="1:13" ht="15" customHeight="1">
      <c r="A22" s="383" t="s">
        <v>15</v>
      </c>
      <c r="B22" s="427"/>
      <c r="C22" s="527">
        <v>54.6763349642719</v>
      </c>
      <c r="D22" s="527">
        <v>45.3236650357281</v>
      </c>
      <c r="E22" s="527" t="s">
        <v>198</v>
      </c>
      <c r="F22" s="527">
        <v>86.3778399505847</v>
      </c>
      <c r="G22" s="527">
        <v>13.6221600494153</v>
      </c>
      <c r="H22" s="527" t="s">
        <v>198</v>
      </c>
      <c r="I22" s="527">
        <v>73.4098349114717</v>
      </c>
      <c r="J22" s="527">
        <v>26.5901650885283</v>
      </c>
      <c r="K22" s="527">
        <v>60.3868094449606</v>
      </c>
      <c r="L22" s="527">
        <v>39.6131905550394</v>
      </c>
      <c r="M22" s="409"/>
    </row>
    <row r="23" spans="1:13" ht="15" customHeight="1">
      <c r="A23" s="383" t="s">
        <v>16</v>
      </c>
      <c r="B23" s="427"/>
      <c r="C23" s="527">
        <v>36.8298368298368</v>
      </c>
      <c r="D23" s="527">
        <v>63.1701631701632</v>
      </c>
      <c r="E23" s="527" t="s">
        <v>196</v>
      </c>
      <c r="F23" s="527">
        <v>80.033329218615</v>
      </c>
      <c r="G23" s="527">
        <v>19.966670781385</v>
      </c>
      <c r="H23" s="527" t="s">
        <v>196</v>
      </c>
      <c r="I23" s="527">
        <v>33.1002331002331</v>
      </c>
      <c r="J23" s="527">
        <v>66.8997668997669</v>
      </c>
      <c r="K23" s="527">
        <v>75.8363165041353</v>
      </c>
      <c r="L23" s="527">
        <v>24.1636834958647</v>
      </c>
      <c r="M23" s="409"/>
    </row>
    <row r="24" spans="1:13" ht="15" customHeight="1">
      <c r="A24" s="383" t="s">
        <v>17</v>
      </c>
      <c r="B24" s="427"/>
      <c r="C24" s="527">
        <v>96.9100891677675</v>
      </c>
      <c r="D24" s="527" t="s">
        <v>198</v>
      </c>
      <c r="E24" s="527">
        <v>3.0899108322325</v>
      </c>
      <c r="F24" s="527">
        <v>94.7382178826786</v>
      </c>
      <c r="G24" s="527" t="s">
        <v>198</v>
      </c>
      <c r="H24" s="527">
        <v>5.26178211732144</v>
      </c>
      <c r="I24" s="527">
        <v>66.566215323646</v>
      </c>
      <c r="J24" s="527">
        <v>33.433784676354</v>
      </c>
      <c r="K24" s="527">
        <v>87.2737756592604</v>
      </c>
      <c r="L24" s="527">
        <v>12.7262243407396</v>
      </c>
      <c r="M24" s="409"/>
    </row>
    <row r="25" spans="1:13" ht="15" customHeight="1">
      <c r="A25" s="383" t="s">
        <v>18</v>
      </c>
      <c r="B25" s="427"/>
      <c r="C25" s="527">
        <v>88.1916932907348</v>
      </c>
      <c r="D25" s="527" t="s">
        <v>198</v>
      </c>
      <c r="E25" s="527">
        <v>11.8083067092652</v>
      </c>
      <c r="F25" s="527">
        <v>93.0689505795274</v>
      </c>
      <c r="G25" s="527" t="s">
        <v>198</v>
      </c>
      <c r="H25" s="527">
        <v>6.93104942047257</v>
      </c>
      <c r="I25" s="527">
        <v>100</v>
      </c>
      <c r="J25" s="527" t="s">
        <v>198</v>
      </c>
      <c r="K25" s="527">
        <v>100</v>
      </c>
      <c r="L25" s="527" t="s">
        <v>198</v>
      </c>
      <c r="M25" s="409"/>
    </row>
    <row r="26" spans="1:13" ht="19.5" customHeight="1">
      <c r="A26" s="383" t="s">
        <v>19</v>
      </c>
      <c r="B26" s="427"/>
      <c r="C26" s="527">
        <v>7.29710217030621</v>
      </c>
      <c r="D26" s="527" t="s">
        <v>198</v>
      </c>
      <c r="E26" s="527">
        <v>92.7028978296938</v>
      </c>
      <c r="F26" s="527">
        <v>24.6088416012595</v>
      </c>
      <c r="G26" s="527" t="s">
        <v>198</v>
      </c>
      <c r="H26" s="527">
        <v>75.3911583987405</v>
      </c>
      <c r="I26" s="527">
        <v>96.8302746030901</v>
      </c>
      <c r="J26" s="527">
        <v>3.16972539690988</v>
      </c>
      <c r="K26" s="527">
        <v>90.3340239987249</v>
      </c>
      <c r="L26" s="527">
        <v>9.66597600127507</v>
      </c>
      <c r="M26" s="409"/>
    </row>
    <row r="27" spans="1:13" ht="15" customHeight="1">
      <c r="A27" s="383" t="s">
        <v>20</v>
      </c>
      <c r="B27" s="427"/>
      <c r="C27" s="527">
        <v>3.45868732570234</v>
      </c>
      <c r="D27" s="527" t="s">
        <v>198</v>
      </c>
      <c r="E27" s="527">
        <v>96.5413126742977</v>
      </c>
      <c r="F27" s="527">
        <v>24.8144158268919</v>
      </c>
      <c r="G27" s="527" t="s">
        <v>198</v>
      </c>
      <c r="H27" s="527">
        <v>75.1855841731081</v>
      </c>
      <c r="I27" s="527" t="s">
        <v>176</v>
      </c>
      <c r="J27" s="527" t="s">
        <v>176</v>
      </c>
      <c r="K27" s="527" t="s">
        <v>176</v>
      </c>
      <c r="L27" s="527" t="s">
        <v>176</v>
      </c>
      <c r="M27" s="409"/>
    </row>
    <row r="28" spans="1:13" ht="15" customHeight="1">
      <c r="A28" s="383" t="s">
        <v>21</v>
      </c>
      <c r="B28" s="427"/>
      <c r="C28" s="527" t="s">
        <v>176</v>
      </c>
      <c r="D28" s="527" t="s">
        <v>176</v>
      </c>
      <c r="E28" s="527" t="s">
        <v>176</v>
      </c>
      <c r="F28" s="527" t="s">
        <v>176</v>
      </c>
      <c r="G28" s="527" t="s">
        <v>176</v>
      </c>
      <c r="H28" s="527" t="s">
        <v>176</v>
      </c>
      <c r="I28" s="527" t="s">
        <v>176</v>
      </c>
      <c r="J28" s="527" t="s">
        <v>176</v>
      </c>
      <c r="K28" s="527" t="s">
        <v>176</v>
      </c>
      <c r="L28" s="527" t="s">
        <v>176</v>
      </c>
      <c r="M28" s="409"/>
    </row>
    <row r="29" spans="1:13" ht="15" customHeight="1">
      <c r="A29" s="383" t="s">
        <v>22</v>
      </c>
      <c r="B29" s="427"/>
      <c r="C29" s="527">
        <v>95.3815497806914</v>
      </c>
      <c r="D29" s="527" t="s">
        <v>198</v>
      </c>
      <c r="E29" s="527">
        <v>4.61845021930859</v>
      </c>
      <c r="F29" s="527">
        <v>65.7128957221726</v>
      </c>
      <c r="G29" s="527" t="s">
        <v>198</v>
      </c>
      <c r="H29" s="527">
        <v>34.2871042778273</v>
      </c>
      <c r="I29" s="527">
        <v>100</v>
      </c>
      <c r="J29" s="527" t="s">
        <v>198</v>
      </c>
      <c r="K29" s="527">
        <v>100</v>
      </c>
      <c r="L29" s="527" t="s">
        <v>198</v>
      </c>
      <c r="M29" s="409"/>
    </row>
    <row r="30" spans="1:13" ht="15" customHeight="1">
      <c r="A30" s="383" t="s">
        <v>23</v>
      </c>
      <c r="B30" s="427"/>
      <c r="C30" s="527" t="s">
        <v>196</v>
      </c>
      <c r="D30" s="527" t="s">
        <v>198</v>
      </c>
      <c r="E30" s="527" t="s">
        <v>196</v>
      </c>
      <c r="F30" s="527">
        <v>100</v>
      </c>
      <c r="G30" s="527" t="s">
        <v>198</v>
      </c>
      <c r="H30" s="527" t="s">
        <v>176</v>
      </c>
      <c r="I30" s="527" t="s">
        <v>196</v>
      </c>
      <c r="J30" s="527" t="s">
        <v>196</v>
      </c>
      <c r="K30" s="527">
        <v>85.0838306053934</v>
      </c>
      <c r="L30" s="527">
        <v>14.9161693946065</v>
      </c>
      <c r="M30" s="409"/>
    </row>
    <row r="31" spans="1:13" ht="19.5" customHeight="1">
      <c r="A31" s="383" t="s">
        <v>24</v>
      </c>
      <c r="B31" s="427"/>
      <c r="C31" s="527">
        <v>63.0178081247715</v>
      </c>
      <c r="D31" s="527">
        <v>29.2337156565457</v>
      </c>
      <c r="E31" s="527">
        <v>7.74847621868251</v>
      </c>
      <c r="F31" s="527">
        <v>97.2352035268906</v>
      </c>
      <c r="G31" s="527">
        <v>2.29997024896643</v>
      </c>
      <c r="H31" s="527">
        <v>0.464826224143024</v>
      </c>
      <c r="I31" s="527">
        <v>38.4557430952189</v>
      </c>
      <c r="J31" s="527">
        <v>61.5444105726048</v>
      </c>
      <c r="K31" s="527">
        <v>60.1852615105509</v>
      </c>
      <c r="L31" s="527">
        <v>39.8147384894492</v>
      </c>
      <c r="M31" s="409"/>
    </row>
    <row r="32" spans="1:13" ht="15" customHeight="1">
      <c r="A32" s="383" t="s">
        <v>25</v>
      </c>
      <c r="B32" s="427"/>
      <c r="C32" s="527">
        <v>44.9941107184923</v>
      </c>
      <c r="D32" s="527">
        <v>55.0058892815077</v>
      </c>
      <c r="E32" s="527" t="s">
        <v>169</v>
      </c>
      <c r="F32" s="527">
        <v>86.3518727426128</v>
      </c>
      <c r="G32" s="527">
        <v>13.6481272573872</v>
      </c>
      <c r="H32" s="527" t="s">
        <v>170</v>
      </c>
      <c r="I32" s="527">
        <v>60.4240282685512</v>
      </c>
      <c r="J32" s="527">
        <v>39.5759717314488</v>
      </c>
      <c r="K32" s="527">
        <v>70.9713045209362</v>
      </c>
      <c r="L32" s="527">
        <v>29.0286954790638</v>
      </c>
      <c r="M32" s="409"/>
    </row>
    <row r="33" spans="1:13" ht="15" customHeight="1">
      <c r="A33" s="383" t="s">
        <v>26</v>
      </c>
      <c r="B33" s="427"/>
      <c r="C33" s="527">
        <v>75.3586970571761</v>
      </c>
      <c r="D33" s="527" t="s">
        <v>198</v>
      </c>
      <c r="E33" s="527">
        <v>24.6413029428239</v>
      </c>
      <c r="F33" s="527">
        <v>66.7259357159491</v>
      </c>
      <c r="G33" s="527" t="s">
        <v>198</v>
      </c>
      <c r="H33" s="527">
        <v>33.2740642840509</v>
      </c>
      <c r="I33" s="527">
        <v>72.4718859063294</v>
      </c>
      <c r="J33" s="527">
        <v>27.5281140936706</v>
      </c>
      <c r="K33" s="527">
        <v>53.4621291775929</v>
      </c>
      <c r="L33" s="527">
        <v>46.5378708224071</v>
      </c>
      <c r="M33" s="409"/>
    </row>
    <row r="34" spans="1:13" ht="15" customHeight="1">
      <c r="A34" s="383" t="s">
        <v>27</v>
      </c>
      <c r="B34" s="427"/>
      <c r="C34" s="527">
        <v>91.8639053254438</v>
      </c>
      <c r="D34" s="527" t="s">
        <v>198</v>
      </c>
      <c r="E34" s="527">
        <v>8.13609467455621</v>
      </c>
      <c r="F34" s="527">
        <v>75.4069864794108</v>
      </c>
      <c r="G34" s="527" t="s">
        <v>198</v>
      </c>
      <c r="H34" s="527">
        <v>24.5930135205892</v>
      </c>
      <c r="I34" s="527" t="s">
        <v>176</v>
      </c>
      <c r="J34" s="527" t="s">
        <v>176</v>
      </c>
      <c r="K34" s="527" t="s">
        <v>176</v>
      </c>
      <c r="L34" s="527" t="s">
        <v>176</v>
      </c>
      <c r="M34" s="409"/>
    </row>
    <row r="35" spans="1:13" ht="15" customHeight="1">
      <c r="A35" s="383" t="s">
        <v>59</v>
      </c>
      <c r="B35" s="427"/>
      <c r="C35" s="527">
        <v>81.7117117117117</v>
      </c>
      <c r="D35" s="527">
        <v>18.2882882882883</v>
      </c>
      <c r="E35" s="527" t="s">
        <v>196</v>
      </c>
      <c r="F35" s="527">
        <v>89.3776649344135</v>
      </c>
      <c r="G35" s="527" t="s">
        <v>196</v>
      </c>
      <c r="H35" s="527">
        <v>10.6223350655865</v>
      </c>
      <c r="I35" s="527">
        <v>81.3063063063063</v>
      </c>
      <c r="J35" s="527">
        <v>18.6936936936937</v>
      </c>
      <c r="K35" s="527">
        <v>60.6502769991683</v>
      </c>
      <c r="L35" s="527">
        <v>39.3497230008317</v>
      </c>
      <c r="M35" s="409"/>
    </row>
    <row r="36" spans="1:13" ht="15" customHeight="1">
      <c r="A36" s="383" t="s">
        <v>28</v>
      </c>
      <c r="B36" s="427"/>
      <c r="C36" s="527">
        <v>79.2771535580524</v>
      </c>
      <c r="D36" s="527">
        <v>15.1086142322097</v>
      </c>
      <c r="E36" s="527">
        <v>5.61423220973783</v>
      </c>
      <c r="F36" s="527">
        <v>86.9477821718302</v>
      </c>
      <c r="G36" s="527" t="s">
        <v>196</v>
      </c>
      <c r="H36" s="527">
        <v>13.0522178281698</v>
      </c>
      <c r="I36" s="527">
        <v>96.7203495630462</v>
      </c>
      <c r="J36" s="527">
        <v>3.27965043695381</v>
      </c>
      <c r="K36" s="527">
        <v>87.8229579826042</v>
      </c>
      <c r="L36" s="527">
        <v>12.1770420173958</v>
      </c>
      <c r="M36" s="409"/>
    </row>
    <row r="37" spans="1:13" ht="19.5" customHeight="1">
      <c r="A37" s="383" t="s">
        <v>29</v>
      </c>
      <c r="B37" s="427"/>
      <c r="C37" s="527">
        <v>59.7011721265725</v>
      </c>
      <c r="D37" s="527">
        <v>40.2988278734275</v>
      </c>
      <c r="E37" s="527" t="s">
        <v>198</v>
      </c>
      <c r="F37" s="527">
        <v>93.3045350740899</v>
      </c>
      <c r="G37" s="527">
        <v>6.69546492591009</v>
      </c>
      <c r="H37" s="527" t="s">
        <v>198</v>
      </c>
      <c r="I37" s="527">
        <v>92.039843716457</v>
      </c>
      <c r="J37" s="527">
        <v>7.960156283543</v>
      </c>
      <c r="K37" s="527">
        <v>47.904522560664</v>
      </c>
      <c r="L37" s="527">
        <v>52.095477439336</v>
      </c>
      <c r="M37" s="409"/>
    </row>
    <row r="38" spans="1:13" ht="15" customHeight="1">
      <c r="A38" s="383" t="s">
        <v>30</v>
      </c>
      <c r="B38" s="427"/>
      <c r="C38" s="527">
        <v>36.6559004085474</v>
      </c>
      <c r="D38" s="527">
        <v>35.2035250582875</v>
      </c>
      <c r="E38" s="527">
        <v>28.1405745331651</v>
      </c>
      <c r="F38" s="527">
        <v>94.7259140886123</v>
      </c>
      <c r="G38" s="527">
        <v>3.6721097469024</v>
      </c>
      <c r="H38" s="527">
        <v>1.60197616448531</v>
      </c>
      <c r="I38" s="527">
        <v>24.5427905285448</v>
      </c>
      <c r="J38" s="527">
        <v>75.4572094714552</v>
      </c>
      <c r="K38" s="527">
        <v>89.9621872854747</v>
      </c>
      <c r="L38" s="527">
        <v>10.0378127145253</v>
      </c>
      <c r="M38" s="409"/>
    </row>
    <row r="39" spans="1:13" ht="15" customHeight="1">
      <c r="A39" s="383" t="s">
        <v>31</v>
      </c>
      <c r="B39" s="427"/>
      <c r="C39" s="527">
        <v>96.848206012801</v>
      </c>
      <c r="D39" s="527" t="s">
        <v>198</v>
      </c>
      <c r="E39" s="527">
        <v>3.15179398719897</v>
      </c>
      <c r="F39" s="527">
        <v>93.4583599645664</v>
      </c>
      <c r="G39" s="527" t="s">
        <v>198</v>
      </c>
      <c r="H39" s="527">
        <v>6.54164003543356</v>
      </c>
      <c r="I39" s="527">
        <v>100</v>
      </c>
      <c r="J39" s="527" t="s">
        <v>196</v>
      </c>
      <c r="K39" s="527">
        <v>100</v>
      </c>
      <c r="L39" s="527" t="s">
        <v>196</v>
      </c>
      <c r="M39" s="409"/>
    </row>
    <row r="40" spans="1:13" ht="15" customHeight="1">
      <c r="A40" s="383" t="s">
        <v>32</v>
      </c>
      <c r="B40" s="427"/>
      <c r="C40" s="527" t="s">
        <v>198</v>
      </c>
      <c r="D40" s="527">
        <v>99.9999385423152</v>
      </c>
      <c r="E40" s="527" t="s">
        <v>196</v>
      </c>
      <c r="F40" s="527" t="s">
        <v>198</v>
      </c>
      <c r="G40" s="527">
        <v>100</v>
      </c>
      <c r="H40" s="527" t="s">
        <v>196</v>
      </c>
      <c r="I40" s="527">
        <v>24.7804079096984</v>
      </c>
      <c r="J40" s="527">
        <v>75.2195920903016</v>
      </c>
      <c r="K40" s="527">
        <v>75.059901237627</v>
      </c>
      <c r="L40" s="527">
        <v>24.940098762373</v>
      </c>
      <c r="M40" s="409"/>
    </row>
    <row r="41" spans="1:13" ht="15" customHeight="1">
      <c r="A41" s="383" t="s">
        <v>33</v>
      </c>
      <c r="B41" s="427"/>
      <c r="C41" s="527">
        <v>81.0667569987923</v>
      </c>
      <c r="D41" s="527" t="s">
        <v>198</v>
      </c>
      <c r="E41" s="527">
        <v>18.9332430012077</v>
      </c>
      <c r="F41" s="527">
        <v>71.6991697826586</v>
      </c>
      <c r="G41" s="527" t="s">
        <v>198</v>
      </c>
      <c r="H41" s="527">
        <v>28.3008302173414</v>
      </c>
      <c r="I41" s="527">
        <v>45.3744684937594</v>
      </c>
      <c r="J41" s="527">
        <v>54.6255315062406</v>
      </c>
      <c r="K41" s="527">
        <v>66.8797415218777</v>
      </c>
      <c r="L41" s="527">
        <v>33.1202584781223</v>
      </c>
      <c r="M41" s="409"/>
    </row>
    <row r="42" spans="1:13" ht="15" customHeight="1">
      <c r="A42" s="390"/>
      <c r="B42" s="427"/>
      <c r="C42" s="431"/>
      <c r="D42" s="432"/>
      <c r="E42" s="433"/>
      <c r="F42" s="434"/>
      <c r="G42" s="431"/>
      <c r="H42" s="432"/>
      <c r="I42" s="432"/>
      <c r="J42" s="431"/>
      <c r="K42" s="431"/>
      <c r="L42" s="432"/>
      <c r="M42" s="409"/>
    </row>
    <row r="43" spans="1:13" ht="15" customHeight="1">
      <c r="A43" s="390" t="s">
        <v>79</v>
      </c>
      <c r="B43" s="427"/>
      <c r="C43" s="432">
        <v>61.80345898190846</v>
      </c>
      <c r="D43" s="432">
        <v>19.853701321560496</v>
      </c>
      <c r="E43" s="432">
        <v>16.61453904091781</v>
      </c>
      <c r="F43" s="433">
        <v>77.14935950389169</v>
      </c>
      <c r="G43" s="432">
        <v>9.399766815829507</v>
      </c>
      <c r="H43" s="432">
        <v>14.973542208635793</v>
      </c>
      <c r="I43" s="433">
        <v>70.85746144758642</v>
      </c>
      <c r="J43" s="432">
        <v>25.296368252534894</v>
      </c>
      <c r="K43" s="432">
        <v>80.36210707736866</v>
      </c>
      <c r="L43" s="432">
        <v>19.611482686426992</v>
      </c>
      <c r="M43" s="409"/>
    </row>
    <row r="44" spans="1:13" s="16" customFormat="1" ht="15" customHeight="1">
      <c r="A44" s="390" t="s">
        <v>82</v>
      </c>
      <c r="B44" s="427"/>
      <c r="C44" s="432">
        <v>68.56774719563317</v>
      </c>
      <c r="D44" s="432">
        <v>21.581798225400888</v>
      </c>
      <c r="E44" s="433">
        <v>4.833990392865614</v>
      </c>
      <c r="F44" s="432">
        <v>81.65731499925124</v>
      </c>
      <c r="G44" s="431">
        <v>11.697300331183417</v>
      </c>
      <c r="H44" s="432">
        <v>7.428355296788799</v>
      </c>
      <c r="I44" s="432">
        <v>74.2331383395068</v>
      </c>
      <c r="J44" s="431">
        <v>19.100194993826523</v>
      </c>
      <c r="K44" s="431">
        <v>78.8943952126335</v>
      </c>
      <c r="L44" s="432">
        <v>21.05982399744595</v>
      </c>
      <c r="M44" s="225"/>
    </row>
    <row r="45" spans="1:13" s="16" customFormat="1" ht="15" customHeight="1">
      <c r="A45" s="179"/>
      <c r="B45" s="427"/>
      <c r="C45" s="429"/>
      <c r="D45" s="428"/>
      <c r="E45" s="435"/>
      <c r="F45" s="430"/>
      <c r="G45" s="429"/>
      <c r="H45" s="428"/>
      <c r="I45" s="428"/>
      <c r="J45" s="429"/>
      <c r="K45" s="429"/>
      <c r="L45" s="428"/>
      <c r="M45" s="225"/>
    </row>
    <row r="46" spans="1:13" s="16" customFormat="1" ht="15" customHeight="1">
      <c r="A46" s="390" t="s">
        <v>94</v>
      </c>
      <c r="B46" s="427"/>
      <c r="C46" s="428"/>
      <c r="D46" s="428"/>
      <c r="E46" s="429"/>
      <c r="F46" s="428"/>
      <c r="G46" s="428"/>
      <c r="H46" s="429"/>
      <c r="I46" s="428"/>
      <c r="J46" s="428"/>
      <c r="K46" s="428"/>
      <c r="L46" s="428"/>
      <c r="M46" s="225"/>
    </row>
    <row r="47" spans="1:13" s="16" customFormat="1" ht="15" customHeight="1">
      <c r="A47" s="578" t="s">
        <v>34</v>
      </c>
      <c r="B47" s="579"/>
      <c r="C47" s="580">
        <v>16.9166739244438</v>
      </c>
      <c r="D47" s="580" t="s">
        <v>198</v>
      </c>
      <c r="E47" s="581">
        <v>83.0833260755562</v>
      </c>
      <c r="F47" s="580">
        <v>29.2503032213438</v>
      </c>
      <c r="G47" s="580" t="s">
        <v>198</v>
      </c>
      <c r="H47" s="581">
        <v>70.7496967786562</v>
      </c>
      <c r="I47" s="580" t="s">
        <v>176</v>
      </c>
      <c r="J47" s="580" t="s">
        <v>176</v>
      </c>
      <c r="K47" s="580" t="s">
        <v>176</v>
      </c>
      <c r="L47" s="580" t="s">
        <v>176</v>
      </c>
      <c r="M47" s="225"/>
    </row>
    <row r="48" spans="1:13" s="16" customFormat="1" ht="15" customHeight="1">
      <c r="A48" s="578" t="s">
        <v>232</v>
      </c>
      <c r="B48" s="579"/>
      <c r="C48" s="580" t="s">
        <v>176</v>
      </c>
      <c r="D48" s="580" t="s">
        <v>176</v>
      </c>
      <c r="E48" s="581" t="s">
        <v>176</v>
      </c>
      <c r="F48" s="580" t="s">
        <v>176</v>
      </c>
      <c r="G48" s="580" t="s">
        <v>176</v>
      </c>
      <c r="H48" s="581" t="s">
        <v>176</v>
      </c>
      <c r="I48" s="580">
        <v>72.36068867871461</v>
      </c>
      <c r="J48" s="580">
        <v>27.639311321285387</v>
      </c>
      <c r="K48" s="580">
        <v>77.48507321724148</v>
      </c>
      <c r="L48" s="580">
        <v>22.51492678275853</v>
      </c>
      <c r="M48" s="225"/>
    </row>
    <row r="49" spans="1:13" s="16" customFormat="1" ht="15" customHeight="1">
      <c r="A49" s="578" t="s">
        <v>80</v>
      </c>
      <c r="B49" s="579"/>
      <c r="C49" s="580">
        <v>46.8305867991978</v>
      </c>
      <c r="D49" s="580">
        <v>15.8906617839393</v>
      </c>
      <c r="E49" s="581">
        <v>37.2787514168628</v>
      </c>
      <c r="F49" s="580">
        <v>0.12823347335839</v>
      </c>
      <c r="G49" s="580">
        <v>86.2038470042008</v>
      </c>
      <c r="H49" s="581">
        <v>13.6679195224409</v>
      </c>
      <c r="I49" s="580">
        <v>90.740256343186</v>
      </c>
      <c r="J49" s="580">
        <v>9.25974365681402</v>
      </c>
      <c r="K49" s="580">
        <v>87.3601591863807</v>
      </c>
      <c r="L49" s="580">
        <v>12.6398408136193</v>
      </c>
      <c r="M49" s="225"/>
    </row>
    <row r="50" spans="1:13" s="16" customFormat="1" ht="15" customHeight="1">
      <c r="A50" s="578" t="s">
        <v>234</v>
      </c>
      <c r="B50" s="579">
        <v>1</v>
      </c>
      <c r="C50" s="580" t="s">
        <v>196</v>
      </c>
      <c r="D50" s="580" t="s">
        <v>196</v>
      </c>
      <c r="E50" s="581" t="s">
        <v>196</v>
      </c>
      <c r="F50" s="580" t="s">
        <v>176</v>
      </c>
      <c r="G50" s="580" t="s">
        <v>176</v>
      </c>
      <c r="H50" s="581" t="s">
        <v>176</v>
      </c>
      <c r="I50" s="580" t="s">
        <v>196</v>
      </c>
      <c r="J50" s="580" t="s">
        <v>196</v>
      </c>
      <c r="K50" s="580">
        <v>100</v>
      </c>
      <c r="L50" s="580" t="s">
        <v>196</v>
      </c>
      <c r="M50" s="225"/>
    </row>
    <row r="51" spans="1:13" s="16" customFormat="1" ht="15" customHeight="1">
      <c r="A51" s="578" t="s">
        <v>233</v>
      </c>
      <c r="B51" s="579"/>
      <c r="C51" s="580">
        <v>40.045002014156644</v>
      </c>
      <c r="D51" s="580" t="s">
        <v>198</v>
      </c>
      <c r="E51" s="581">
        <v>59.95499798584336</v>
      </c>
      <c r="F51" s="580">
        <v>30.13582355150327</v>
      </c>
      <c r="G51" s="580" t="s">
        <v>198</v>
      </c>
      <c r="H51" s="581">
        <v>69.86417644849674</v>
      </c>
      <c r="I51" s="580">
        <v>100</v>
      </c>
      <c r="J51" s="580" t="s">
        <v>198</v>
      </c>
      <c r="K51" s="580">
        <v>100</v>
      </c>
      <c r="L51" s="580" t="s">
        <v>198</v>
      </c>
      <c r="M51" s="225"/>
    </row>
    <row r="52" spans="1:13" s="16" customFormat="1" ht="15" customHeight="1">
      <c r="A52" s="578" t="s">
        <v>53</v>
      </c>
      <c r="B52" s="579"/>
      <c r="C52" s="580">
        <v>35.2119858617476</v>
      </c>
      <c r="D52" s="580">
        <v>64.7880141382524</v>
      </c>
      <c r="E52" s="581" t="s">
        <v>198</v>
      </c>
      <c r="F52" s="580">
        <v>9.25705811557536</v>
      </c>
      <c r="G52" s="580">
        <v>78.700270885576</v>
      </c>
      <c r="H52" s="581">
        <v>12.0426709988486</v>
      </c>
      <c r="I52" s="580">
        <v>100</v>
      </c>
      <c r="J52" s="580" t="s">
        <v>198</v>
      </c>
      <c r="K52" s="580">
        <v>81.5961755577001</v>
      </c>
      <c r="L52" s="580">
        <v>18.4038244422999</v>
      </c>
      <c r="M52" s="225"/>
    </row>
    <row r="53" spans="1:13" s="16" customFormat="1" ht="15" customHeight="1">
      <c r="A53" s="578" t="s">
        <v>36</v>
      </c>
      <c r="B53" s="579">
        <v>2</v>
      </c>
      <c r="C53" s="580">
        <v>94.9512074053467</v>
      </c>
      <c r="D53" s="580" t="s">
        <v>198</v>
      </c>
      <c r="E53" s="581">
        <v>5.04879259465327</v>
      </c>
      <c r="F53" s="580">
        <v>83.5429227737629</v>
      </c>
      <c r="G53" s="580" t="s">
        <v>198</v>
      </c>
      <c r="H53" s="581">
        <v>16.5</v>
      </c>
      <c r="I53" s="580">
        <v>71.7570243335679</v>
      </c>
      <c r="J53" s="580">
        <v>28.2429756664321</v>
      </c>
      <c r="K53" s="580">
        <v>51.5</v>
      </c>
      <c r="L53" s="580">
        <v>46.5</v>
      </c>
      <c r="M53" s="225"/>
    </row>
    <row r="54" spans="1:13" s="16" customFormat="1" ht="15" customHeight="1">
      <c r="A54" s="582" t="s">
        <v>81</v>
      </c>
      <c r="B54" s="583"/>
      <c r="C54" s="584">
        <v>80.0708404682039</v>
      </c>
      <c r="D54" s="584">
        <v>5.09722971546527</v>
      </c>
      <c r="E54" s="585">
        <v>14.8319298163308</v>
      </c>
      <c r="F54" s="584">
        <v>93.4421951822452</v>
      </c>
      <c r="G54" s="584">
        <v>4.23270250226605</v>
      </c>
      <c r="H54" s="585">
        <v>2.32510231548878</v>
      </c>
      <c r="I54" s="584">
        <v>49.9800614576247</v>
      </c>
      <c r="J54" s="584">
        <v>50.0199385423753</v>
      </c>
      <c r="K54" s="584">
        <v>75.7725162743428</v>
      </c>
      <c r="L54" s="584">
        <v>24.2274837256572</v>
      </c>
      <c r="M54" s="225"/>
    </row>
    <row r="55" spans="1:13" s="16" customFormat="1" ht="67.5" customHeight="1">
      <c r="A55" s="665" t="s">
        <v>246</v>
      </c>
      <c r="B55" s="665"/>
      <c r="C55" s="665"/>
      <c r="D55" s="665"/>
      <c r="E55" s="665"/>
      <c r="F55" s="665"/>
      <c r="G55" s="665"/>
      <c r="H55" s="665"/>
      <c r="I55" s="665"/>
      <c r="J55" s="665"/>
      <c r="K55" s="665"/>
      <c r="L55" s="665"/>
      <c r="M55" s="225"/>
    </row>
    <row r="56" spans="1:13" s="16" customFormat="1" ht="14.25" customHeight="1">
      <c r="A56" s="436"/>
      <c r="B56" s="437"/>
      <c r="C56" s="438"/>
      <c r="D56" s="438"/>
      <c r="E56" s="438"/>
      <c r="F56" s="438"/>
      <c r="G56" s="438"/>
      <c r="H56" s="438"/>
      <c r="I56" s="438"/>
      <c r="J56" s="438"/>
      <c r="K56" s="438"/>
      <c r="L56" s="438"/>
      <c r="M56" s="225"/>
    </row>
    <row r="57" spans="1:12" s="16" customFormat="1" ht="14.25" customHeight="1">
      <c r="A57" s="40"/>
      <c r="B57" s="55"/>
      <c r="C57" s="39"/>
      <c r="D57" s="39"/>
      <c r="E57" s="39"/>
      <c r="F57" s="39"/>
      <c r="G57" s="39"/>
      <c r="H57" s="39"/>
      <c r="I57" s="39"/>
      <c r="J57" s="39"/>
      <c r="K57" s="39"/>
      <c r="L57" s="39"/>
    </row>
    <row r="58" spans="1:12" s="16" customFormat="1" ht="14.25" customHeight="1">
      <c r="A58" s="40"/>
      <c r="B58" s="55"/>
      <c r="C58" s="39"/>
      <c r="D58" s="39"/>
      <c r="E58" s="39"/>
      <c r="F58" s="39"/>
      <c r="G58" s="39"/>
      <c r="H58" s="39"/>
      <c r="I58" s="39"/>
      <c r="J58" s="39"/>
      <c r="K58" s="39"/>
      <c r="L58" s="39"/>
    </row>
    <row r="59" spans="1:12" s="16" customFormat="1" ht="14.25" customHeight="1">
      <c r="A59" s="40"/>
      <c r="B59" s="55"/>
      <c r="C59" s="39"/>
      <c r="D59" s="39"/>
      <c r="E59" s="39"/>
      <c r="F59" s="39"/>
      <c r="G59" s="39"/>
      <c r="H59" s="39"/>
      <c r="I59" s="39"/>
      <c r="J59" s="39"/>
      <c r="K59" s="39"/>
      <c r="L59" s="39"/>
    </row>
    <row r="60" spans="1:12" s="16" customFormat="1" ht="14.25" customHeight="1">
      <c r="A60" s="40"/>
      <c r="B60" s="55"/>
      <c r="C60" s="39"/>
      <c r="D60" s="39"/>
      <c r="E60" s="39"/>
      <c r="F60" s="39"/>
      <c r="G60" s="39"/>
      <c r="H60" s="39"/>
      <c r="I60" s="39"/>
      <c r="J60" s="39"/>
      <c r="K60" s="39"/>
      <c r="L60" s="39"/>
    </row>
    <row r="61" spans="1:12" s="16" customFormat="1" ht="14.25" customHeight="1">
      <c r="A61" s="40"/>
      <c r="B61" s="55"/>
      <c r="C61" s="39"/>
      <c r="D61" s="39"/>
      <c r="E61" s="39"/>
      <c r="F61" s="39"/>
      <c r="G61" s="39"/>
      <c r="H61" s="39"/>
      <c r="I61" s="39"/>
      <c r="J61" s="39"/>
      <c r="K61" s="39"/>
      <c r="L61" s="39"/>
    </row>
    <row r="62" spans="1:12" s="16" customFormat="1" ht="14.25" customHeight="1">
      <c r="A62" s="24"/>
      <c r="B62" s="56"/>
      <c r="C62" s="24"/>
      <c r="D62" s="24"/>
      <c r="E62" s="24"/>
      <c r="F62" s="24"/>
      <c r="G62" s="24"/>
      <c r="H62" s="24"/>
      <c r="I62" s="24"/>
      <c r="J62" s="24"/>
      <c r="K62" s="24"/>
      <c r="L62" s="24"/>
    </row>
    <row r="63" spans="1:12" ht="14.25" customHeight="1">
      <c r="A63" s="40"/>
      <c r="B63" s="55"/>
      <c r="C63" s="39"/>
      <c r="D63" s="39"/>
      <c r="E63" s="39"/>
      <c r="F63" s="39"/>
      <c r="G63" s="39"/>
      <c r="H63" s="39"/>
      <c r="I63" s="39"/>
      <c r="J63" s="39"/>
      <c r="K63" s="39"/>
      <c r="L63" s="39"/>
    </row>
    <row r="64" spans="1:12" ht="14.25" customHeight="1">
      <c r="A64" s="40"/>
      <c r="B64" s="55"/>
      <c r="C64" s="39"/>
      <c r="D64" s="39"/>
      <c r="E64" s="39"/>
      <c r="F64" s="39"/>
      <c r="G64" s="39"/>
      <c r="H64" s="39"/>
      <c r="I64" s="39"/>
      <c r="J64" s="39"/>
      <c r="K64" s="39"/>
      <c r="L64" s="39"/>
    </row>
    <row r="65" spans="1:12" ht="14.25" customHeight="1">
      <c r="A65" s="40"/>
      <c r="B65" s="55"/>
      <c r="C65" s="39"/>
      <c r="D65" s="39"/>
      <c r="E65" s="39"/>
      <c r="F65" s="39"/>
      <c r="G65" s="39"/>
      <c r="H65" s="39"/>
      <c r="I65" s="39"/>
      <c r="J65" s="39"/>
      <c r="K65" s="39"/>
      <c r="L65" s="39"/>
    </row>
    <row r="66" spans="1:12" ht="14.25" customHeight="1">
      <c r="A66" s="40"/>
      <c r="B66" s="55"/>
      <c r="C66" s="39"/>
      <c r="D66" s="39"/>
      <c r="E66" s="39"/>
      <c r="F66" s="39"/>
      <c r="G66" s="39"/>
      <c r="H66" s="39"/>
      <c r="I66" s="39"/>
      <c r="J66" s="39"/>
      <c r="K66" s="39"/>
      <c r="L66" s="39"/>
    </row>
    <row r="67" spans="1:12" ht="14.25" customHeight="1">
      <c r="A67" s="40"/>
      <c r="B67" s="55"/>
      <c r="C67" s="39"/>
      <c r="D67" s="39"/>
      <c r="E67" s="39"/>
      <c r="F67" s="39"/>
      <c r="G67" s="39"/>
      <c r="H67" s="39"/>
      <c r="I67" s="39"/>
      <c r="J67" s="39"/>
      <c r="K67" s="39"/>
      <c r="L67" s="39"/>
    </row>
    <row r="68" spans="1:12" ht="14.25" customHeight="1">
      <c r="A68" s="37"/>
      <c r="B68" s="57"/>
      <c r="C68" s="41"/>
      <c r="D68" s="41"/>
      <c r="E68" s="41"/>
      <c r="F68" s="41"/>
      <c r="G68" s="41"/>
      <c r="H68" s="41"/>
      <c r="I68" s="41"/>
      <c r="J68" s="41"/>
      <c r="K68" s="41"/>
      <c r="L68" s="41"/>
    </row>
    <row r="69" spans="1:12" ht="14.25" customHeight="1">
      <c r="A69" s="37"/>
      <c r="B69" s="57"/>
      <c r="C69" s="42"/>
      <c r="D69" s="42"/>
      <c r="E69" s="42"/>
      <c r="F69" s="42"/>
      <c r="G69" s="42"/>
      <c r="H69" s="42"/>
      <c r="I69" s="42"/>
      <c r="J69" s="42"/>
      <c r="K69" s="42"/>
      <c r="L69" s="42"/>
    </row>
    <row r="70" spans="1:12" ht="14.25" customHeight="1">
      <c r="A70" s="37"/>
      <c r="B70" s="57"/>
      <c r="C70" s="42"/>
      <c r="D70" s="42"/>
      <c r="E70" s="42"/>
      <c r="F70" s="42"/>
      <c r="G70" s="42"/>
      <c r="H70" s="42"/>
      <c r="I70" s="42"/>
      <c r="J70" s="42"/>
      <c r="K70" s="42"/>
      <c r="L70" s="42"/>
    </row>
    <row r="71" spans="1:12" ht="14.25" customHeight="1">
      <c r="A71" s="37"/>
      <c r="B71" s="57"/>
      <c r="C71" s="42"/>
      <c r="D71" s="42"/>
      <c r="E71" s="42"/>
      <c r="F71" s="42"/>
      <c r="G71" s="42"/>
      <c r="H71" s="42"/>
      <c r="I71" s="42"/>
      <c r="J71" s="42"/>
      <c r="K71" s="42"/>
      <c r="L71" s="42"/>
    </row>
    <row r="72" spans="1:12" ht="12.75">
      <c r="A72" s="37"/>
      <c r="B72" s="57"/>
      <c r="C72" s="42"/>
      <c r="D72" s="42"/>
      <c r="E72" s="42"/>
      <c r="F72" s="42"/>
      <c r="G72" s="42"/>
      <c r="H72" s="42"/>
      <c r="I72" s="42"/>
      <c r="J72" s="42"/>
      <c r="K72" s="42"/>
      <c r="L72" s="42"/>
    </row>
    <row r="73" spans="1:12" ht="12.75">
      <c r="A73" s="42"/>
      <c r="B73" s="58"/>
      <c r="C73" s="42"/>
      <c r="D73" s="42"/>
      <c r="E73" s="42"/>
      <c r="F73" s="42"/>
      <c r="G73" s="42"/>
      <c r="H73" s="42"/>
      <c r="I73" s="42"/>
      <c r="J73" s="42"/>
      <c r="K73" s="42"/>
      <c r="L73" s="42"/>
    </row>
    <row r="74" spans="1:2" ht="10.5">
      <c r="A74" s="43"/>
      <c r="B74" s="59"/>
    </row>
    <row r="75" spans="1:2" ht="10.5">
      <c r="A75" s="43"/>
      <c r="B75" s="59"/>
    </row>
    <row r="76" spans="1:2" ht="10.5">
      <c r="A76" s="43"/>
      <c r="B76" s="59"/>
    </row>
    <row r="77" spans="1:2" ht="10.5">
      <c r="A77" s="43"/>
      <c r="B77" s="59"/>
    </row>
    <row r="78" spans="1:2" ht="10.5">
      <c r="A78" s="43"/>
      <c r="B78" s="59"/>
    </row>
    <row r="79" spans="1:2" ht="10.5">
      <c r="A79" s="43"/>
      <c r="B79" s="59"/>
    </row>
    <row r="80" spans="1:2" ht="10.5">
      <c r="A80" s="43"/>
      <c r="B80" s="59"/>
    </row>
    <row r="81" spans="1:2" ht="10.5">
      <c r="A81" s="43"/>
      <c r="B81" s="59"/>
    </row>
    <row r="82" spans="1:2" ht="10.5">
      <c r="A82" s="43"/>
      <c r="B82" s="59"/>
    </row>
    <row r="83" spans="1:2" ht="10.5">
      <c r="A83" s="43"/>
      <c r="B83" s="59"/>
    </row>
    <row r="84" spans="1:2" ht="10.5">
      <c r="A84" s="43"/>
      <c r="B84" s="59"/>
    </row>
    <row r="85" spans="1:2" ht="10.5">
      <c r="A85" s="43"/>
      <c r="B85" s="59"/>
    </row>
    <row r="86" spans="1:2" ht="10.5">
      <c r="A86" s="43"/>
      <c r="B86" s="59"/>
    </row>
    <row r="87" spans="1:2" ht="10.5">
      <c r="A87" s="43"/>
      <c r="B87" s="59"/>
    </row>
    <row r="88" spans="1:2" ht="10.5">
      <c r="A88" s="43"/>
      <c r="B88" s="59"/>
    </row>
    <row r="89" spans="1:2" ht="10.5">
      <c r="A89" s="43"/>
      <c r="B89" s="59"/>
    </row>
    <row r="90" spans="1:2" ht="10.5">
      <c r="A90" s="43"/>
      <c r="B90" s="59"/>
    </row>
    <row r="91" spans="1:2" ht="10.5">
      <c r="A91" s="43"/>
      <c r="B91" s="59"/>
    </row>
    <row r="92" spans="1:2" ht="10.5">
      <c r="A92" s="43"/>
      <c r="B92" s="59"/>
    </row>
    <row r="93" spans="1:2" ht="10.5">
      <c r="A93" s="43"/>
      <c r="B93" s="59"/>
    </row>
    <row r="94" spans="1:2" ht="10.5">
      <c r="A94" s="43"/>
      <c r="B94" s="59"/>
    </row>
    <row r="95" spans="1:2" ht="10.5">
      <c r="A95" s="43"/>
      <c r="B95" s="59"/>
    </row>
    <row r="96" spans="1:2" ht="10.5">
      <c r="A96" s="43"/>
      <c r="B96" s="59"/>
    </row>
    <row r="97" spans="1:2" ht="10.5">
      <c r="A97" s="43"/>
      <c r="B97" s="59"/>
    </row>
    <row r="98" spans="1:2" ht="10.5">
      <c r="A98" s="43"/>
      <c r="B98" s="59"/>
    </row>
    <row r="99" spans="1:2" ht="10.5">
      <c r="A99" s="43"/>
      <c r="B99" s="59"/>
    </row>
    <row r="100" spans="1:2" ht="10.5">
      <c r="A100" s="43"/>
      <c r="B100" s="59"/>
    </row>
    <row r="101" spans="1:2" ht="10.5">
      <c r="A101" s="43"/>
      <c r="B101" s="59"/>
    </row>
    <row r="102" spans="1:2" ht="10.5">
      <c r="A102" s="43"/>
      <c r="B102" s="59"/>
    </row>
    <row r="103" spans="1:2" ht="10.5">
      <c r="A103" s="43"/>
      <c r="B103" s="59"/>
    </row>
    <row r="104" spans="1:2" ht="10.5">
      <c r="A104" s="43"/>
      <c r="B104" s="59"/>
    </row>
    <row r="105" spans="1:2" ht="10.5">
      <c r="A105" s="43"/>
      <c r="B105" s="59"/>
    </row>
    <row r="106" spans="1:2" ht="10.5">
      <c r="A106" s="43"/>
      <c r="B106" s="59"/>
    </row>
    <row r="107" spans="1:2" ht="10.5">
      <c r="A107" s="43"/>
      <c r="B107" s="59"/>
    </row>
    <row r="108" spans="1:2" ht="10.5">
      <c r="A108" s="43"/>
      <c r="B108" s="59"/>
    </row>
    <row r="109" spans="1:2" ht="10.5">
      <c r="A109" s="43"/>
      <c r="B109" s="59"/>
    </row>
    <row r="110" spans="1:2" ht="10.5">
      <c r="A110" s="43"/>
      <c r="B110" s="59"/>
    </row>
    <row r="111" spans="1:2" ht="10.5">
      <c r="A111" s="43"/>
      <c r="B111" s="59"/>
    </row>
    <row r="112" spans="1:2" ht="10.5">
      <c r="A112" s="43"/>
      <c r="B112" s="59"/>
    </row>
    <row r="113" spans="1:2" ht="10.5">
      <c r="A113" s="43"/>
      <c r="B113" s="59"/>
    </row>
    <row r="114" spans="1:2" ht="10.5">
      <c r="A114" s="43"/>
      <c r="B114" s="59"/>
    </row>
    <row r="115" spans="1:2" ht="10.5">
      <c r="A115" s="43"/>
      <c r="B115" s="59"/>
    </row>
    <row r="116" spans="1:2" ht="10.5">
      <c r="A116" s="43"/>
      <c r="B116" s="59"/>
    </row>
    <row r="117" spans="1:2" ht="10.5">
      <c r="A117" s="43"/>
      <c r="B117" s="59"/>
    </row>
    <row r="118" spans="1:2" ht="10.5">
      <c r="A118" s="43"/>
      <c r="B118" s="59"/>
    </row>
    <row r="119" spans="1:2" ht="10.5">
      <c r="A119" s="43"/>
      <c r="B119" s="59"/>
    </row>
    <row r="120" spans="1:2" ht="10.5">
      <c r="A120" s="43"/>
      <c r="B120" s="59"/>
    </row>
    <row r="121" spans="1:2" ht="10.5">
      <c r="A121" s="43"/>
      <c r="B121" s="59"/>
    </row>
    <row r="122" spans="1:2" ht="10.5">
      <c r="A122" s="43"/>
      <c r="B122" s="59"/>
    </row>
    <row r="123" spans="1:2" ht="10.5">
      <c r="A123" s="43"/>
      <c r="B123" s="59"/>
    </row>
    <row r="124" spans="1:2" ht="10.5">
      <c r="A124" s="43"/>
      <c r="B124" s="59"/>
    </row>
    <row r="125" spans="1:2" ht="10.5">
      <c r="A125" s="43"/>
      <c r="B125" s="59"/>
    </row>
    <row r="126" spans="1:2" ht="10.5">
      <c r="A126" s="43"/>
      <c r="B126" s="59"/>
    </row>
    <row r="127" spans="1:2" ht="10.5">
      <c r="A127" s="43"/>
      <c r="B127" s="59"/>
    </row>
    <row r="128" spans="1:2" ht="10.5">
      <c r="A128" s="43"/>
      <c r="B128" s="59"/>
    </row>
    <row r="129" spans="1:2" ht="10.5">
      <c r="A129" s="43"/>
      <c r="B129" s="59"/>
    </row>
    <row r="130" spans="1:2" ht="10.5">
      <c r="A130" s="43"/>
      <c r="B130" s="59"/>
    </row>
    <row r="131" spans="1:2" ht="10.5">
      <c r="A131" s="43"/>
      <c r="B131" s="59"/>
    </row>
    <row r="132" spans="1:2" ht="10.5">
      <c r="A132" s="43"/>
      <c r="B132" s="59"/>
    </row>
    <row r="133" spans="1:2" ht="10.5">
      <c r="A133" s="43"/>
      <c r="B133" s="59"/>
    </row>
    <row r="134" spans="1:2" ht="10.5">
      <c r="A134" s="43"/>
      <c r="B134" s="59"/>
    </row>
    <row r="135" spans="1:2" ht="10.5">
      <c r="A135" s="43"/>
      <c r="B135" s="59"/>
    </row>
    <row r="136" spans="1:2" ht="10.5">
      <c r="A136" s="43"/>
      <c r="B136" s="59"/>
    </row>
    <row r="137" spans="1:2" ht="10.5">
      <c r="A137" s="43"/>
      <c r="B137" s="59"/>
    </row>
    <row r="138" spans="1:2" ht="10.5">
      <c r="A138" s="43"/>
      <c r="B138" s="59"/>
    </row>
    <row r="139" spans="1:2" ht="10.5">
      <c r="A139" s="43"/>
      <c r="B139" s="59"/>
    </row>
    <row r="140" spans="1:2" ht="10.5">
      <c r="A140" s="43"/>
      <c r="B140" s="59"/>
    </row>
    <row r="141" spans="1:2" ht="10.5">
      <c r="A141" s="43"/>
      <c r="B141" s="59"/>
    </row>
    <row r="142" spans="1:2" ht="10.5">
      <c r="A142" s="43"/>
      <c r="B142" s="59"/>
    </row>
    <row r="143" spans="1:2" ht="10.5">
      <c r="A143" s="43"/>
      <c r="B143" s="59"/>
    </row>
    <row r="144" spans="1:2" ht="10.5">
      <c r="A144" s="43"/>
      <c r="B144" s="59"/>
    </row>
    <row r="145" spans="1:2" ht="10.5">
      <c r="A145" s="43"/>
      <c r="B145" s="59"/>
    </row>
    <row r="146" spans="1:2" ht="10.5">
      <c r="A146" s="43"/>
      <c r="B146" s="59"/>
    </row>
    <row r="147" spans="1:2" ht="10.5">
      <c r="A147" s="43"/>
      <c r="B147" s="59"/>
    </row>
    <row r="148" spans="1:2" ht="10.5">
      <c r="A148" s="43"/>
      <c r="B148" s="59"/>
    </row>
    <row r="149" spans="1:2" ht="10.5">
      <c r="A149" s="43"/>
      <c r="B149" s="59"/>
    </row>
    <row r="150" spans="1:2" ht="10.5">
      <c r="A150" s="43"/>
      <c r="B150" s="59"/>
    </row>
    <row r="151" spans="1:2" ht="10.5">
      <c r="A151" s="43"/>
      <c r="B151" s="59"/>
    </row>
    <row r="152" spans="1:2" ht="10.5">
      <c r="A152" s="43"/>
      <c r="B152" s="59"/>
    </row>
    <row r="153" spans="1:2" ht="10.5">
      <c r="A153" s="43"/>
      <c r="B153" s="59"/>
    </row>
    <row r="154" spans="1:2" ht="10.5">
      <c r="A154" s="43"/>
      <c r="B154" s="59"/>
    </row>
    <row r="155" spans="1:2" ht="10.5">
      <c r="A155" s="43"/>
      <c r="B155" s="59"/>
    </row>
    <row r="156" spans="1:2" ht="10.5">
      <c r="A156" s="43"/>
      <c r="B156" s="59"/>
    </row>
    <row r="157" spans="1:2" ht="10.5">
      <c r="A157" s="43"/>
      <c r="B157" s="59"/>
    </row>
    <row r="158" spans="1:2" ht="10.5">
      <c r="A158" s="43"/>
      <c r="B158" s="59"/>
    </row>
    <row r="159" spans="1:2" ht="10.5">
      <c r="A159" s="43"/>
      <c r="B159" s="59"/>
    </row>
    <row r="160" spans="1:2" ht="10.5">
      <c r="A160" s="43"/>
      <c r="B160" s="59"/>
    </row>
    <row r="161" spans="1:2" ht="10.5">
      <c r="A161" s="43"/>
      <c r="B161" s="59"/>
    </row>
    <row r="162" spans="1:2" ht="10.5">
      <c r="A162" s="43"/>
      <c r="B162" s="59"/>
    </row>
    <row r="163" spans="1:2" ht="10.5">
      <c r="A163" s="43"/>
      <c r="B163" s="59"/>
    </row>
    <row r="164" spans="1:2" ht="10.5">
      <c r="A164" s="43"/>
      <c r="B164" s="59"/>
    </row>
    <row r="165" spans="1:2" ht="10.5">
      <c r="A165" s="43"/>
      <c r="B165" s="59"/>
    </row>
  </sheetData>
  <sheetProtection/>
  <mergeCells count="1">
    <mergeCell ref="A55:L55"/>
  </mergeCells>
  <hyperlinks>
    <hyperlink ref="A1" r:id="rId1" display="http://www.sourceoecd.org/9789264055988"/>
  </hyperlinks>
  <printOptions horizontalCentered="1"/>
  <pageMargins left="0.3937007874015748" right="0.3937007874015748" top="0.7874015748031497" bottom="0.7874015748031497" header="0.3937007874015748" footer="0.3937007874015748"/>
  <pageSetup fitToHeight="1" fitToWidth="1" horizontalDpi="600" verticalDpi="600" orientation="portrait" paperSize="9" scale="72" r:id="rId3"/>
  <drawing r:id="rId2"/>
</worksheet>
</file>

<file path=xl/worksheets/sheet8.xml><?xml version="1.0" encoding="utf-8"?>
<worksheet xmlns="http://schemas.openxmlformats.org/spreadsheetml/2006/main" xmlns:r="http://schemas.openxmlformats.org/officeDocument/2006/relationships">
  <sheetPr codeName="Sheet4">
    <tabColor rgb="FF00B050"/>
    <pageSetUpPr fitToPage="1"/>
  </sheetPr>
  <dimension ref="A1:N74"/>
  <sheetViews>
    <sheetView zoomScaleSheetLayoutView="100" zoomScalePageLayoutView="0" workbookViewId="0" topLeftCell="A1">
      <selection activeCell="C39" sqref="C39"/>
    </sheetView>
  </sheetViews>
  <sheetFormatPr defaultColWidth="8.83203125" defaultRowHeight="12.75"/>
  <cols>
    <col min="1" max="1" width="21.16015625" style="1" customWidth="1"/>
    <col min="2" max="2" width="6" style="61" customWidth="1"/>
    <col min="3" max="11" width="10" style="1" customWidth="1"/>
    <col min="12" max="12" width="10" style="24" customWidth="1"/>
    <col min="13" max="16384" width="8.83203125" style="1" customWidth="1"/>
  </cols>
  <sheetData>
    <row r="1" ht="12.75">
      <c r="A1" s="622" t="s">
        <v>253</v>
      </c>
    </row>
    <row r="2" spans="1:2" ht="10.5">
      <c r="A2" s="2"/>
      <c r="B2" s="61" t="s">
        <v>162</v>
      </c>
    </row>
    <row r="3" ht="10.5">
      <c r="A3" s="2" t="s">
        <v>255</v>
      </c>
    </row>
    <row r="4" spans="1:14" s="102" customFormat="1" ht="12" customHeight="1">
      <c r="A4" s="439" t="s">
        <v>214</v>
      </c>
      <c r="B4" s="440"/>
      <c r="C4" s="441"/>
      <c r="D4" s="441"/>
      <c r="E4" s="442"/>
      <c r="F4" s="441"/>
      <c r="G4" s="441"/>
      <c r="H4" s="441"/>
      <c r="I4" s="441"/>
      <c r="J4" s="247"/>
      <c r="K4" s="247"/>
      <c r="L4" s="443"/>
      <c r="M4" s="444"/>
      <c r="N4" s="444"/>
    </row>
    <row r="5" spans="1:14" s="16" customFormat="1" ht="12" customHeight="1">
      <c r="A5" s="445" t="s">
        <v>215</v>
      </c>
      <c r="B5" s="446"/>
      <c r="C5" s="400"/>
      <c r="D5" s="400"/>
      <c r="E5" s="400"/>
      <c r="F5" s="400"/>
      <c r="G5" s="400"/>
      <c r="H5" s="400"/>
      <c r="I5" s="400"/>
      <c r="J5" s="312"/>
      <c r="K5" s="312"/>
      <c r="L5" s="314"/>
      <c r="M5" s="225"/>
      <c r="N5" s="225"/>
    </row>
    <row r="6" spans="1:14" s="16" customFormat="1" ht="22.5" customHeight="1">
      <c r="A6" s="536"/>
      <c r="B6" s="314"/>
      <c r="C6" s="225"/>
      <c r="D6" s="225"/>
      <c r="E6" s="225"/>
      <c r="F6" s="225"/>
      <c r="G6" s="225"/>
      <c r="H6" s="225"/>
      <c r="I6" s="225"/>
      <c r="J6" s="225"/>
      <c r="K6" s="225"/>
      <c r="L6" s="452"/>
      <c r="M6" s="225"/>
      <c r="N6" s="225"/>
    </row>
    <row r="7" spans="1:14" ht="12.75">
      <c r="A7" s="448"/>
      <c r="B7" s="448"/>
      <c r="C7" s="449">
        <v>2008</v>
      </c>
      <c r="D7" s="450"/>
      <c r="E7" s="449"/>
      <c r="F7" s="449"/>
      <c r="G7" s="449"/>
      <c r="H7" s="449"/>
      <c r="I7" s="449"/>
      <c r="J7" s="449"/>
      <c r="K7" s="451"/>
      <c r="L7" s="455"/>
      <c r="M7" s="225"/>
      <c r="N7" s="225"/>
    </row>
    <row r="8" spans="1:14" s="2" customFormat="1" ht="11.25">
      <c r="A8" s="540"/>
      <c r="B8" s="453"/>
      <c r="C8" s="449" t="s">
        <v>0</v>
      </c>
      <c r="D8" s="450"/>
      <c r="E8" s="449"/>
      <c r="F8" s="449"/>
      <c r="G8" s="449"/>
      <c r="H8" s="449"/>
      <c r="I8" s="451"/>
      <c r="J8" s="454" t="s">
        <v>48</v>
      </c>
      <c r="K8" s="451" t="s">
        <v>49</v>
      </c>
      <c r="L8" s="460"/>
      <c r="M8" s="461"/>
      <c r="N8" s="461"/>
    </row>
    <row r="9" spans="1:14" ht="45">
      <c r="A9" s="453"/>
      <c r="B9" s="538"/>
      <c r="C9" s="456" t="s">
        <v>3</v>
      </c>
      <c r="D9" s="457"/>
      <c r="E9" s="457"/>
      <c r="F9" s="458" t="s">
        <v>4</v>
      </c>
      <c r="G9" s="458" t="s">
        <v>58</v>
      </c>
      <c r="H9" s="458" t="s">
        <v>51</v>
      </c>
      <c r="I9" s="458" t="s">
        <v>5</v>
      </c>
      <c r="J9" s="458" t="s">
        <v>3</v>
      </c>
      <c r="K9" s="459" t="s">
        <v>3</v>
      </c>
      <c r="L9" s="460"/>
      <c r="M9" s="225"/>
      <c r="N9" s="225"/>
    </row>
    <row r="10" spans="1:14" ht="11.25" customHeight="1">
      <c r="A10" s="453"/>
      <c r="B10" s="462" t="s">
        <v>115</v>
      </c>
      <c r="C10" s="537" t="s">
        <v>221</v>
      </c>
      <c r="D10" s="463" t="s">
        <v>1</v>
      </c>
      <c r="E10" s="454" t="s">
        <v>2</v>
      </c>
      <c r="F10" s="464" t="s">
        <v>221</v>
      </c>
      <c r="G10" s="465"/>
      <c r="H10" s="466"/>
      <c r="I10" s="451"/>
      <c r="J10" s="467" t="s">
        <v>221</v>
      </c>
      <c r="K10" s="451"/>
      <c r="L10" s="469"/>
      <c r="M10" s="225"/>
      <c r="N10" s="225"/>
    </row>
    <row r="11" spans="1:14" ht="11.25">
      <c r="A11" s="541" t="s">
        <v>61</v>
      </c>
      <c r="B11" s="539"/>
      <c r="C11" s="468" t="s">
        <v>62</v>
      </c>
      <c r="D11" s="468" t="s">
        <v>63</v>
      </c>
      <c r="E11" s="468" t="s">
        <v>64</v>
      </c>
      <c r="F11" s="468" t="s">
        <v>65</v>
      </c>
      <c r="G11" s="468" t="s">
        <v>66</v>
      </c>
      <c r="H11" s="468" t="s">
        <v>67</v>
      </c>
      <c r="I11" s="468" t="s">
        <v>68</v>
      </c>
      <c r="J11" s="468" t="s">
        <v>69</v>
      </c>
      <c r="K11" s="468" t="s">
        <v>70</v>
      </c>
      <c r="L11" s="470"/>
      <c r="M11" s="225"/>
      <c r="N11" s="225"/>
    </row>
    <row r="12" spans="1:14" ht="15" customHeight="1">
      <c r="A12" s="286" t="s">
        <v>6</v>
      </c>
      <c r="B12" s="531"/>
      <c r="C12" s="529">
        <v>20.5867590239541</v>
      </c>
      <c r="D12" s="527">
        <v>20.3124885511435</v>
      </c>
      <c r="E12" s="527">
        <v>20.8607977215153</v>
      </c>
      <c r="F12" s="527">
        <v>11.6730702941637</v>
      </c>
      <c r="G12" s="527">
        <v>4.17295578996442</v>
      </c>
      <c r="H12" s="527">
        <v>0.528885692291129</v>
      </c>
      <c r="I12" s="527">
        <v>3.66118157428936</v>
      </c>
      <c r="J12" s="527">
        <v>15.2899161571946</v>
      </c>
      <c r="K12" s="527">
        <v>5.296842866759501</v>
      </c>
      <c r="L12" s="474"/>
      <c r="M12" s="225"/>
      <c r="N12" s="225"/>
    </row>
    <row r="13" spans="1:14" ht="15" customHeight="1">
      <c r="A13" s="286" t="s">
        <v>7</v>
      </c>
      <c r="B13" s="475"/>
      <c r="C13" s="529">
        <v>16.6755092041794</v>
      </c>
      <c r="D13" s="527">
        <v>16.527812260379</v>
      </c>
      <c r="E13" s="527">
        <v>16.8281462747912</v>
      </c>
      <c r="F13" s="527">
        <v>8.10348782083449</v>
      </c>
      <c r="G13" s="527">
        <v>3.87784478822003</v>
      </c>
      <c r="H13" s="527">
        <v>0.729269421316663</v>
      </c>
      <c r="I13" s="527">
        <v>2.62491496218564</v>
      </c>
      <c r="J13" s="527" t="s">
        <v>176</v>
      </c>
      <c r="K13" s="527" t="s">
        <v>176</v>
      </c>
      <c r="L13" s="476"/>
      <c r="M13" s="225"/>
      <c r="N13" s="225"/>
    </row>
    <row r="14" spans="1:14" ht="15" customHeight="1">
      <c r="A14" s="286" t="s">
        <v>60</v>
      </c>
      <c r="B14" s="475"/>
      <c r="C14" s="529">
        <v>20.0059960732034</v>
      </c>
      <c r="D14" s="527">
        <v>19.1399170234352</v>
      </c>
      <c r="E14" s="527">
        <v>20.8872438454098</v>
      </c>
      <c r="F14" s="527">
        <v>8.79492441972706</v>
      </c>
      <c r="G14" s="527">
        <v>6.57098145028206</v>
      </c>
      <c r="H14" s="527">
        <v>0.533718397584002</v>
      </c>
      <c r="I14" s="527">
        <v>3.06588869174172</v>
      </c>
      <c r="J14" s="527">
        <v>16.2490385202608</v>
      </c>
      <c r="K14" s="527">
        <v>3.7569575529425983</v>
      </c>
      <c r="L14" s="476"/>
      <c r="M14" s="225"/>
      <c r="N14" s="225"/>
    </row>
    <row r="15" spans="1:14" ht="15" customHeight="1">
      <c r="A15" s="286" t="s">
        <v>8</v>
      </c>
      <c r="B15" s="475"/>
      <c r="C15" s="529" t="s">
        <v>176</v>
      </c>
      <c r="D15" s="527" t="s">
        <v>176</v>
      </c>
      <c r="E15" s="527" t="s">
        <v>176</v>
      </c>
      <c r="F15" s="527" t="s">
        <v>176</v>
      </c>
      <c r="G15" s="527" t="s">
        <v>176</v>
      </c>
      <c r="H15" s="527" t="s">
        <v>176</v>
      </c>
      <c r="I15" s="527">
        <v>3.15762779049701</v>
      </c>
      <c r="J15" s="527" t="s">
        <v>176</v>
      </c>
      <c r="K15" s="527" t="s">
        <v>176</v>
      </c>
      <c r="L15" s="476"/>
      <c r="M15" s="225"/>
      <c r="N15" s="225"/>
    </row>
    <row r="16" spans="1:14" ht="15" customHeight="1">
      <c r="A16" s="286" t="s">
        <v>35</v>
      </c>
      <c r="B16" s="475"/>
      <c r="C16" s="529">
        <v>15.9110334074987</v>
      </c>
      <c r="D16" s="527">
        <v>15.9877593025685</v>
      </c>
      <c r="E16" s="527">
        <v>15.8326866242956</v>
      </c>
      <c r="F16" s="527">
        <v>8.32504663961463</v>
      </c>
      <c r="G16" s="527">
        <v>3.85668751928123</v>
      </c>
      <c r="H16" s="527" t="s">
        <v>198</v>
      </c>
      <c r="I16" s="527">
        <v>2.88378370429601</v>
      </c>
      <c r="J16" s="527">
        <v>15.898700617144</v>
      </c>
      <c r="K16" s="527">
        <v>0.012332790354699696</v>
      </c>
      <c r="L16" s="476"/>
      <c r="M16" s="225"/>
      <c r="N16" s="225"/>
    </row>
    <row r="17" spans="1:14" ht="19.5" customHeight="1">
      <c r="A17" s="286" t="s">
        <v>9</v>
      </c>
      <c r="B17" s="475"/>
      <c r="C17" s="529">
        <v>17.6339915478812</v>
      </c>
      <c r="D17" s="527">
        <v>17.2759902145841</v>
      </c>
      <c r="E17" s="527">
        <v>18.0129991859336</v>
      </c>
      <c r="F17" s="527">
        <v>9.05855691459256</v>
      </c>
      <c r="G17" s="527">
        <v>3.71369465783302</v>
      </c>
      <c r="H17" s="527">
        <v>0.651716240377279</v>
      </c>
      <c r="I17" s="527">
        <v>2.72649342883</v>
      </c>
      <c r="J17" s="527">
        <v>17.166373725596</v>
      </c>
      <c r="K17" s="527">
        <v>0.4676178222852023</v>
      </c>
      <c r="L17" s="476"/>
      <c r="M17" s="225"/>
      <c r="N17" s="225"/>
    </row>
    <row r="18" spans="1:14" ht="15" customHeight="1">
      <c r="A18" s="286" t="s">
        <v>10</v>
      </c>
      <c r="B18" s="475"/>
      <c r="C18" s="529">
        <v>18.9867775669869</v>
      </c>
      <c r="D18" s="527">
        <v>18.1910884582262</v>
      </c>
      <c r="E18" s="527">
        <v>19.8036635161338</v>
      </c>
      <c r="F18" s="527">
        <v>9.48292030329181</v>
      </c>
      <c r="G18" s="527">
        <v>4.01028052465814</v>
      </c>
      <c r="H18" s="527">
        <v>0.0163361020003519</v>
      </c>
      <c r="I18" s="527">
        <v>3.53246601604875</v>
      </c>
      <c r="J18" s="527">
        <v>18.2563837568682</v>
      </c>
      <c r="K18" s="527">
        <v>0.7303938101186986</v>
      </c>
      <c r="L18" s="476"/>
      <c r="M18" s="225"/>
      <c r="N18" s="225"/>
    </row>
    <row r="19" spans="1:14" ht="15" customHeight="1">
      <c r="A19" s="286" t="s">
        <v>11</v>
      </c>
      <c r="B19" s="475"/>
      <c r="C19" s="529">
        <v>21.1573162081089</v>
      </c>
      <c r="D19" s="527">
        <v>20.3286523449949</v>
      </c>
      <c r="E19" s="527">
        <v>22.0229694599666</v>
      </c>
      <c r="F19" s="527">
        <v>9.02655336860566</v>
      </c>
      <c r="G19" s="527">
        <v>5.46138000919728</v>
      </c>
      <c r="H19" s="527">
        <v>0.343810623543046</v>
      </c>
      <c r="I19" s="527">
        <v>4.71213355196439</v>
      </c>
      <c r="J19" s="527">
        <v>19.024160337033</v>
      </c>
      <c r="K19" s="527">
        <v>2.1331558710758998</v>
      </c>
      <c r="L19" s="476"/>
      <c r="M19" s="225"/>
      <c r="N19" s="225"/>
    </row>
    <row r="20" spans="1:14" ht="15" customHeight="1">
      <c r="A20" s="286" t="s">
        <v>12</v>
      </c>
      <c r="B20" s="475"/>
      <c r="C20" s="529">
        <v>16.6</v>
      </c>
      <c r="D20" s="527">
        <v>16.3</v>
      </c>
      <c r="E20" s="527">
        <v>16.8</v>
      </c>
      <c r="F20" s="527">
        <v>9.5</v>
      </c>
      <c r="G20" s="527">
        <v>3.3</v>
      </c>
      <c r="H20" s="527">
        <v>0</v>
      </c>
      <c r="I20" s="527">
        <v>2.7</v>
      </c>
      <c r="J20" s="527">
        <v>16.6</v>
      </c>
      <c r="K20" s="527">
        <v>0</v>
      </c>
      <c r="L20" s="476"/>
      <c r="M20" s="225"/>
      <c r="N20" s="225"/>
    </row>
    <row r="21" spans="1:14" ht="15" customHeight="1">
      <c r="A21" s="286" t="s">
        <v>13</v>
      </c>
      <c r="B21" s="475">
        <v>1</v>
      </c>
      <c r="C21" s="529">
        <v>17.5980397218934</v>
      </c>
      <c r="D21" s="527">
        <v>17.7388289065035</v>
      </c>
      <c r="E21" s="527">
        <v>17.4537756910451</v>
      </c>
      <c r="F21" s="527">
        <v>10.2617132691854</v>
      </c>
      <c r="G21" s="527">
        <v>3.04884183162947</v>
      </c>
      <c r="H21" s="527">
        <v>0.590469793778555</v>
      </c>
      <c r="I21" s="527">
        <v>2.27385440989069</v>
      </c>
      <c r="J21" s="527">
        <v>17.4246879404791</v>
      </c>
      <c r="K21" s="527">
        <v>0.17335178141430063</v>
      </c>
      <c r="L21" s="476"/>
      <c r="M21" s="225"/>
      <c r="N21" s="225"/>
    </row>
    <row r="22" spans="1:14" ht="19.5" customHeight="1">
      <c r="A22" s="286" t="s">
        <v>14</v>
      </c>
      <c r="B22" s="475"/>
      <c r="C22" s="529">
        <v>17.2</v>
      </c>
      <c r="D22" s="527">
        <v>16.9</v>
      </c>
      <c r="E22" s="527">
        <v>17.4</v>
      </c>
      <c r="F22" s="527">
        <v>9.2</v>
      </c>
      <c r="G22" s="527">
        <v>3</v>
      </c>
      <c r="H22" s="527">
        <v>0.3</v>
      </c>
      <c r="I22" s="527">
        <v>3.7</v>
      </c>
      <c r="J22" s="527">
        <v>17</v>
      </c>
      <c r="K22" s="527">
        <v>0.1999999999999993</v>
      </c>
      <c r="L22" s="476"/>
      <c r="M22" s="225"/>
      <c r="N22" s="225"/>
    </row>
    <row r="23" spans="1:14" ht="15" customHeight="1">
      <c r="A23" s="286" t="s">
        <v>15</v>
      </c>
      <c r="B23" s="475"/>
      <c r="C23" s="529">
        <v>17.7714433571522</v>
      </c>
      <c r="D23" s="527">
        <v>17.281322787411</v>
      </c>
      <c r="E23" s="527">
        <v>18.2785775398329</v>
      </c>
      <c r="F23" s="527">
        <v>8.12136136747447</v>
      </c>
      <c r="G23" s="527">
        <v>4.31855068816228</v>
      </c>
      <c r="H23" s="527">
        <v>0.573200778052534</v>
      </c>
      <c r="I23" s="527">
        <v>3.02607851729721</v>
      </c>
      <c r="J23" s="527">
        <v>16.0714039252467</v>
      </c>
      <c r="K23" s="527">
        <v>1.7000394319055019</v>
      </c>
      <c r="L23" s="476"/>
      <c r="M23" s="225"/>
      <c r="N23" s="225"/>
    </row>
    <row r="24" spans="1:14" s="16" customFormat="1" ht="15" customHeight="1">
      <c r="A24" s="286" t="s">
        <v>16</v>
      </c>
      <c r="B24" s="475"/>
      <c r="C24" s="529">
        <v>20.0756546807678</v>
      </c>
      <c r="D24" s="527">
        <v>18.6042380014779</v>
      </c>
      <c r="E24" s="527">
        <v>21.6945756886794</v>
      </c>
      <c r="F24" s="527">
        <v>9.86030952605464</v>
      </c>
      <c r="G24" s="527">
        <v>5.38739188886963</v>
      </c>
      <c r="H24" s="527">
        <v>0.234558214818775</v>
      </c>
      <c r="I24" s="527">
        <v>3.62782376094791</v>
      </c>
      <c r="J24" s="527">
        <v>17.4800565536218</v>
      </c>
      <c r="K24" s="527">
        <v>2.595598127146001</v>
      </c>
      <c r="L24" s="476"/>
      <c r="M24" s="225"/>
      <c r="N24" s="225"/>
    </row>
    <row r="25" spans="1:14" s="16" customFormat="1" ht="15" customHeight="1">
      <c r="A25" s="286" t="s">
        <v>17</v>
      </c>
      <c r="B25" s="475"/>
      <c r="C25" s="529">
        <v>17.2988894928045</v>
      </c>
      <c r="D25" s="527">
        <v>17.1107406285535</v>
      </c>
      <c r="E25" s="527">
        <v>17.5010173554776</v>
      </c>
      <c r="F25" s="527">
        <v>10.9094514667977</v>
      </c>
      <c r="G25" s="527">
        <v>2.56219158804561</v>
      </c>
      <c r="H25" s="527">
        <v>1.08492520637394</v>
      </c>
      <c r="I25" s="527">
        <v>2.7</v>
      </c>
      <c r="J25" s="527">
        <v>16.7362054037035</v>
      </c>
      <c r="K25" s="527">
        <v>0.5626840891009977</v>
      </c>
      <c r="L25" s="476"/>
      <c r="M25" s="225"/>
      <c r="N25" s="225"/>
    </row>
    <row r="26" spans="1:14" s="16" customFormat="1" ht="15" customHeight="1">
      <c r="A26" s="286" t="s">
        <v>18</v>
      </c>
      <c r="B26" s="475"/>
      <c r="C26" s="529">
        <v>17.1069402284135</v>
      </c>
      <c r="D26" s="527">
        <v>16.7711095649171</v>
      </c>
      <c r="E26" s="527">
        <v>17.6632925627931</v>
      </c>
      <c r="F26" s="527">
        <v>8.3</v>
      </c>
      <c r="G26" s="527">
        <v>4.8</v>
      </c>
      <c r="H26" s="527">
        <v>0.101752616652879</v>
      </c>
      <c r="I26" s="527">
        <v>3.1</v>
      </c>
      <c r="J26" s="527">
        <v>17.1256594977082</v>
      </c>
      <c r="K26" s="527">
        <v>0.01871926929469936</v>
      </c>
      <c r="L26" s="476"/>
      <c r="M26" s="225"/>
      <c r="N26" s="225"/>
    </row>
    <row r="27" spans="1:14" s="16" customFormat="1" ht="19.5" customHeight="1">
      <c r="A27" s="286" t="s">
        <v>19</v>
      </c>
      <c r="B27" s="475"/>
      <c r="C27" s="529" t="s">
        <v>176</v>
      </c>
      <c r="D27" s="527" t="s">
        <v>176</v>
      </c>
      <c r="E27" s="527" t="s">
        <v>176</v>
      </c>
      <c r="F27" s="527">
        <v>9.09120943058352</v>
      </c>
      <c r="G27" s="527">
        <v>3</v>
      </c>
      <c r="H27" s="527" t="s">
        <v>176</v>
      </c>
      <c r="I27" s="527" t="s">
        <v>176</v>
      </c>
      <c r="J27" s="527" t="s">
        <v>176</v>
      </c>
      <c r="K27" s="527" t="s">
        <v>176</v>
      </c>
      <c r="L27" s="476"/>
      <c r="M27" s="225"/>
      <c r="N27" s="225"/>
    </row>
    <row r="28" spans="1:14" s="16" customFormat="1" ht="15" customHeight="1">
      <c r="A28" s="286" t="s">
        <v>20</v>
      </c>
      <c r="B28" s="475"/>
      <c r="C28" s="529">
        <v>17.2058985134853</v>
      </c>
      <c r="D28" s="527">
        <v>18.0331374448978</v>
      </c>
      <c r="E28" s="527">
        <v>16.3142508881668</v>
      </c>
      <c r="F28" s="527">
        <v>9.00557017179096</v>
      </c>
      <c r="G28" s="527">
        <v>2.8370980522195</v>
      </c>
      <c r="H28" s="527" t="s">
        <v>198</v>
      </c>
      <c r="I28" s="527">
        <v>4.84391568474473</v>
      </c>
      <c r="J28" s="527">
        <v>17.2058985134853</v>
      </c>
      <c r="K28" s="527">
        <v>0</v>
      </c>
      <c r="L28" s="476"/>
      <c r="M28" s="225"/>
      <c r="N28" s="225"/>
    </row>
    <row r="29" spans="1:14" s="16" customFormat="1" ht="15" customHeight="1">
      <c r="A29" s="286" t="s">
        <v>21</v>
      </c>
      <c r="B29" s="475"/>
      <c r="C29" s="529">
        <v>14.4685455287438</v>
      </c>
      <c r="D29" s="527">
        <v>14.4548809389937</v>
      </c>
      <c r="E29" s="527">
        <v>14.4911530734204</v>
      </c>
      <c r="F29" s="527">
        <v>9.22755069208053</v>
      </c>
      <c r="G29" s="527">
        <v>3.65598015717846</v>
      </c>
      <c r="H29" s="527">
        <v>0.149284741983591</v>
      </c>
      <c r="I29" s="527">
        <v>0.506991230375734</v>
      </c>
      <c r="J29" s="527">
        <v>14.4202035189864</v>
      </c>
      <c r="K29" s="527">
        <v>0.048342009757400106</v>
      </c>
      <c r="L29" s="477"/>
      <c r="M29" s="225"/>
      <c r="N29" s="225"/>
    </row>
    <row r="30" spans="1:14" s="16" customFormat="1" ht="15" customHeight="1">
      <c r="A30" s="286" t="s">
        <v>22</v>
      </c>
      <c r="B30" s="475"/>
      <c r="C30" s="529">
        <v>14.5186966136672</v>
      </c>
      <c r="D30" s="527">
        <v>14.3408416632715</v>
      </c>
      <c r="E30" s="527">
        <v>14.6964708235106</v>
      </c>
      <c r="F30" s="527">
        <v>10.3</v>
      </c>
      <c r="G30" s="527">
        <v>1.8</v>
      </c>
      <c r="H30" s="527" t="s">
        <v>198</v>
      </c>
      <c r="I30" s="527">
        <v>1.36210809089632</v>
      </c>
      <c r="J30" s="527">
        <v>14.5186966136672</v>
      </c>
      <c r="K30" s="527">
        <v>0</v>
      </c>
      <c r="L30" s="477"/>
      <c r="M30" s="225"/>
      <c r="N30" s="225"/>
    </row>
    <row r="31" spans="1:14" s="16" customFormat="1" ht="15" customHeight="1">
      <c r="A31" s="286" t="s">
        <v>23</v>
      </c>
      <c r="B31" s="475"/>
      <c r="C31" s="529">
        <v>17.8691082111281</v>
      </c>
      <c r="D31" s="527">
        <v>17.9004506356112</v>
      </c>
      <c r="E31" s="527">
        <v>17.8387863453672</v>
      </c>
      <c r="F31" s="527">
        <v>10.3103505670438</v>
      </c>
      <c r="G31" s="527">
        <v>3.52998820962637</v>
      </c>
      <c r="H31" s="527">
        <v>0.0308015980029193</v>
      </c>
      <c r="I31" s="527">
        <v>3.00498141562036</v>
      </c>
      <c r="J31" s="527">
        <v>17.3380747447526</v>
      </c>
      <c r="K31" s="527">
        <v>0.5310334663755008</v>
      </c>
      <c r="L31" s="478"/>
      <c r="M31" s="225"/>
      <c r="N31" s="225"/>
    </row>
    <row r="32" spans="1:14" s="16" customFormat="1" ht="19.5" customHeight="1">
      <c r="A32" s="286" t="s">
        <v>24</v>
      </c>
      <c r="B32" s="475"/>
      <c r="C32" s="529">
        <v>19.3986522239364</v>
      </c>
      <c r="D32" s="527">
        <v>18.7414942782962</v>
      </c>
      <c r="E32" s="527">
        <v>20.0187690243064</v>
      </c>
      <c r="F32" s="527">
        <v>10.1788135908056</v>
      </c>
      <c r="G32" s="527">
        <v>4.16525510925566</v>
      </c>
      <c r="H32" s="527">
        <v>0.957566025983749</v>
      </c>
      <c r="I32" s="527">
        <v>4.07908744285865</v>
      </c>
      <c r="J32" s="527">
        <v>15.5758436440234</v>
      </c>
      <c r="K32" s="527">
        <v>3.822808579912998</v>
      </c>
      <c r="L32" s="478"/>
      <c r="M32" s="225"/>
      <c r="N32" s="225"/>
    </row>
    <row r="33" spans="1:14" s="16" customFormat="1" ht="15" customHeight="1">
      <c r="A33" s="286" t="s">
        <v>25</v>
      </c>
      <c r="B33" s="475">
        <v>2</v>
      </c>
      <c r="C33" s="529">
        <v>18.3477357223463</v>
      </c>
      <c r="D33" s="527">
        <v>17.6808379817703</v>
      </c>
      <c r="E33" s="527">
        <v>19.0414061736431</v>
      </c>
      <c r="F33" s="527">
        <v>9.98382712339807</v>
      </c>
      <c r="G33" s="527">
        <v>3.80207752756748</v>
      </c>
      <c r="H33" s="527">
        <v>0.124700725874934</v>
      </c>
      <c r="I33" s="527">
        <v>3.46875117033321</v>
      </c>
      <c r="J33" s="527">
        <v>17.0778168531159</v>
      </c>
      <c r="K33" s="527">
        <v>1.269918869230402</v>
      </c>
      <c r="L33" s="476"/>
      <c r="M33" s="225"/>
      <c r="N33" s="225"/>
    </row>
    <row r="34" spans="1:14" s="16" customFormat="1" ht="15" customHeight="1">
      <c r="A34" s="286" t="s">
        <v>26</v>
      </c>
      <c r="B34" s="475"/>
      <c r="C34" s="529">
        <v>17.9</v>
      </c>
      <c r="D34" s="527">
        <v>17.5</v>
      </c>
      <c r="E34" s="527">
        <v>18.3</v>
      </c>
      <c r="F34" s="527">
        <v>8.9</v>
      </c>
      <c r="G34" s="527">
        <v>3.4</v>
      </c>
      <c r="H34" s="527">
        <v>0.5</v>
      </c>
      <c r="I34" s="527">
        <v>3.6</v>
      </c>
      <c r="J34" s="527">
        <v>15.5</v>
      </c>
      <c r="K34" s="527">
        <v>2.3999999999999986</v>
      </c>
      <c r="L34" s="476"/>
      <c r="M34" s="225"/>
      <c r="N34" s="225"/>
    </row>
    <row r="35" spans="1:14" s="16" customFormat="1" ht="15" customHeight="1">
      <c r="A35" s="286" t="s">
        <v>27</v>
      </c>
      <c r="B35" s="475"/>
      <c r="C35" s="529">
        <v>18.6051780545527</v>
      </c>
      <c r="D35" s="527">
        <v>18.2105324568018</v>
      </c>
      <c r="E35" s="527">
        <v>19.0089843374302</v>
      </c>
      <c r="F35" s="527">
        <v>11.4647612185142</v>
      </c>
      <c r="G35" s="527">
        <v>3.41334265612371</v>
      </c>
      <c r="H35" s="527">
        <v>0.0377300227915251</v>
      </c>
      <c r="I35" s="527">
        <v>2.7438311289478</v>
      </c>
      <c r="J35" s="527">
        <v>18.6051780545527</v>
      </c>
      <c r="K35" s="527">
        <v>0</v>
      </c>
      <c r="L35" s="476"/>
      <c r="M35" s="225"/>
      <c r="N35" s="225"/>
    </row>
    <row r="36" spans="1:14" s="16" customFormat="1" ht="15" customHeight="1">
      <c r="A36" s="286" t="s">
        <v>59</v>
      </c>
      <c r="B36" s="475"/>
      <c r="C36" s="529">
        <v>16.538271009987</v>
      </c>
      <c r="D36" s="527">
        <v>15.9151267066134</v>
      </c>
      <c r="E36" s="527">
        <v>17.1842094869219</v>
      </c>
      <c r="F36" s="527">
        <v>8.8317499247178</v>
      </c>
      <c r="G36" s="527">
        <v>3.71630772606668</v>
      </c>
      <c r="H36" s="527">
        <v>0.0457057022456171</v>
      </c>
      <c r="I36" s="527">
        <v>2.67611790059639</v>
      </c>
      <c r="J36" s="527">
        <v>15.3465503934142</v>
      </c>
      <c r="K36" s="527">
        <v>1.1917206165728</v>
      </c>
      <c r="L36" s="476"/>
      <c r="M36" s="225"/>
      <c r="N36" s="225"/>
    </row>
    <row r="37" spans="1:14" s="16" customFormat="1" ht="15" customHeight="1">
      <c r="A37" s="286" t="s">
        <v>28</v>
      </c>
      <c r="B37" s="475"/>
      <c r="C37" s="529">
        <v>17.1798432310381</v>
      </c>
      <c r="D37" s="527">
        <v>16.6196885234399</v>
      </c>
      <c r="E37" s="527">
        <v>17.7712605088536</v>
      </c>
      <c r="F37" s="527">
        <v>10.9036399443408</v>
      </c>
      <c r="G37" s="527">
        <v>2.27129796104674</v>
      </c>
      <c r="H37" s="527" t="s">
        <v>198</v>
      </c>
      <c r="I37" s="527">
        <v>3.01001667994635</v>
      </c>
      <c r="J37" s="527">
        <v>16.1442607813554</v>
      </c>
      <c r="K37" s="527">
        <v>1.0355824496826997</v>
      </c>
      <c r="L37" s="476"/>
      <c r="M37" s="225"/>
      <c r="N37" s="225"/>
    </row>
    <row r="38" spans="1:14" ht="15" customHeight="1">
      <c r="A38" s="286" t="s">
        <v>29</v>
      </c>
      <c r="B38" s="475"/>
      <c r="C38" s="529">
        <v>19.8207502262552</v>
      </c>
      <c r="D38" s="527">
        <v>18.4702758585571</v>
      </c>
      <c r="E38" s="527">
        <v>21.2266398542428</v>
      </c>
      <c r="F38" s="527">
        <v>9.98714679971386</v>
      </c>
      <c r="G38" s="527">
        <v>4.22048034004066</v>
      </c>
      <c r="H38" s="527">
        <v>0.175509844781107</v>
      </c>
      <c r="I38" s="527">
        <v>3.51734457992561</v>
      </c>
      <c r="J38" s="527">
        <v>16.9412157608938</v>
      </c>
      <c r="K38" s="527">
        <v>2.879534465361399</v>
      </c>
      <c r="L38" s="476"/>
      <c r="M38" s="225"/>
      <c r="N38" s="225"/>
    </row>
    <row r="39" spans="1:14" ht="15" customHeight="1">
      <c r="A39" s="286" t="s">
        <v>30</v>
      </c>
      <c r="B39" s="475"/>
      <c r="C39" s="529">
        <v>17.1090080324534</v>
      </c>
      <c r="D39" s="527">
        <v>17.253897080965</v>
      </c>
      <c r="E39" s="527">
        <v>16.9626033347897</v>
      </c>
      <c r="F39" s="527">
        <v>9.64363640301254</v>
      </c>
      <c r="G39" s="527">
        <v>3.33589432502891</v>
      </c>
      <c r="H39" s="527">
        <v>0.160578462669411</v>
      </c>
      <c r="I39" s="527">
        <v>2.33869325035015</v>
      </c>
      <c r="J39" s="527">
        <v>16.4832107785273</v>
      </c>
      <c r="K39" s="527">
        <v>0.6257972539260983</v>
      </c>
      <c r="L39" s="476"/>
      <c r="M39" s="225"/>
      <c r="N39" s="225"/>
    </row>
    <row r="40" spans="1:14" ht="15" customHeight="1">
      <c r="A40" s="286" t="s">
        <v>31</v>
      </c>
      <c r="B40" s="475"/>
      <c r="C40" s="529">
        <v>13.5109015025066</v>
      </c>
      <c r="D40" s="527">
        <v>14.1121458392649</v>
      </c>
      <c r="E40" s="527">
        <v>12.8819955023901</v>
      </c>
      <c r="F40" s="527">
        <v>8.4</v>
      </c>
      <c r="G40" s="527">
        <v>2.6</v>
      </c>
      <c r="H40" s="527" t="s">
        <v>198</v>
      </c>
      <c r="I40" s="527">
        <v>2.04737371164954</v>
      </c>
      <c r="J40" s="527">
        <v>13.5109015025066</v>
      </c>
      <c r="K40" s="527">
        <v>0</v>
      </c>
      <c r="L40" s="476"/>
      <c r="M40" s="225"/>
      <c r="N40" s="225"/>
    </row>
    <row r="41" spans="1:14" ht="15" customHeight="1">
      <c r="A41" s="286" t="s">
        <v>32</v>
      </c>
      <c r="B41" s="475">
        <v>3</v>
      </c>
      <c r="C41" s="529">
        <v>16.5884372445423</v>
      </c>
      <c r="D41" s="527">
        <v>15.9930406061819</v>
      </c>
      <c r="E41" s="527">
        <v>17.1953178467504</v>
      </c>
      <c r="F41" s="527">
        <v>9.45034406234253</v>
      </c>
      <c r="G41" s="527">
        <v>4.30017738109394</v>
      </c>
      <c r="H41" s="527">
        <v>0.0393862322967903</v>
      </c>
      <c r="I41" s="527">
        <v>2.79272522318828</v>
      </c>
      <c r="J41" s="527">
        <v>15.2891014389589</v>
      </c>
      <c r="K41" s="527">
        <v>1.2993358055833983</v>
      </c>
      <c r="L41" s="476"/>
      <c r="M41" s="225"/>
      <c r="N41" s="225"/>
    </row>
    <row r="42" spans="1:14" ht="11.25">
      <c r="A42" s="286" t="s">
        <v>33</v>
      </c>
      <c r="B42" s="475"/>
      <c r="C42" s="529">
        <v>17.3496141959262</v>
      </c>
      <c r="D42" s="527">
        <v>16.6179254268946</v>
      </c>
      <c r="E42" s="527">
        <v>18.1124199585786</v>
      </c>
      <c r="F42" s="527">
        <v>9.35390892613489</v>
      </c>
      <c r="G42" s="527">
        <v>2.76993302541078</v>
      </c>
      <c r="H42" s="527">
        <v>0.1</v>
      </c>
      <c r="I42" s="527">
        <v>4.31192842235863</v>
      </c>
      <c r="J42" s="527">
        <v>15.3895125098135</v>
      </c>
      <c r="K42" s="527">
        <v>1.9601016861127007</v>
      </c>
      <c r="L42" s="474"/>
      <c r="M42" s="225"/>
      <c r="N42" s="225"/>
    </row>
    <row r="43" spans="1:14" s="12" customFormat="1" ht="15" customHeight="1">
      <c r="A43" s="390"/>
      <c r="B43" s="479"/>
      <c r="C43" s="481"/>
      <c r="D43" s="480"/>
      <c r="E43" s="481"/>
      <c r="F43" s="481"/>
      <c r="G43" s="481"/>
      <c r="H43" s="481"/>
      <c r="I43" s="481"/>
      <c r="J43" s="481"/>
      <c r="K43" s="482"/>
      <c r="L43" s="483"/>
      <c r="M43" s="484"/>
      <c r="N43" s="484"/>
    </row>
    <row r="44" spans="1:14" s="12" customFormat="1" ht="14.25" customHeight="1">
      <c r="A44" s="390" t="s">
        <v>79</v>
      </c>
      <c r="B44" s="479"/>
      <c r="C44" s="481">
        <v>17.62134451115216</v>
      </c>
      <c r="D44" s="480">
        <v>17.252214602957025</v>
      </c>
      <c r="E44" s="481">
        <v>18.002896987042963</v>
      </c>
      <c r="F44" s="481">
        <v>9.521663474827372</v>
      </c>
      <c r="G44" s="481">
        <v>3.6966211068934016</v>
      </c>
      <c r="H44" s="481">
        <v>0.28606808726495714</v>
      </c>
      <c r="I44" s="481">
        <v>3.059870411326015</v>
      </c>
      <c r="J44" s="481">
        <v>16.416751840818183</v>
      </c>
      <c r="K44" s="482">
        <v>1.5092116789092822</v>
      </c>
      <c r="L44" s="485"/>
      <c r="M44" s="484"/>
      <c r="N44" s="484"/>
    </row>
    <row r="45" spans="1:14" ht="11.25">
      <c r="A45" s="390" t="s">
        <v>82</v>
      </c>
      <c r="B45" s="475"/>
      <c r="C45" s="481">
        <v>17.737107205624767</v>
      </c>
      <c r="D45" s="480">
        <v>17.296287258694925</v>
      </c>
      <c r="E45" s="481">
        <v>18.19305457286159</v>
      </c>
      <c r="F45" s="481">
        <v>9.464974323119089</v>
      </c>
      <c r="G45" s="481">
        <v>3.8511231562739185</v>
      </c>
      <c r="H45" s="481">
        <v>0.31071670114635785</v>
      </c>
      <c r="I45" s="481">
        <v>2.9480967229767856</v>
      </c>
      <c r="J45" s="481">
        <v>16.735472099989416</v>
      </c>
      <c r="K45" s="482">
        <v>1.0626926911928385</v>
      </c>
      <c r="L45" s="474"/>
      <c r="M45" s="225"/>
      <c r="N45" s="225"/>
    </row>
    <row r="46" spans="1:14" s="12" customFormat="1" ht="15" customHeight="1">
      <c r="A46" s="179"/>
      <c r="B46" s="486"/>
      <c r="C46" s="481"/>
      <c r="D46" s="480"/>
      <c r="E46" s="481"/>
      <c r="F46" s="481"/>
      <c r="G46" s="481"/>
      <c r="H46" s="481"/>
      <c r="I46" s="481"/>
      <c r="J46" s="481"/>
      <c r="K46" s="482"/>
      <c r="L46" s="483"/>
      <c r="M46" s="484"/>
      <c r="N46" s="484"/>
    </row>
    <row r="47" spans="1:14" ht="15" customHeight="1">
      <c r="A47" s="390"/>
      <c r="B47" s="532"/>
      <c r="C47" s="306"/>
      <c r="D47" s="306"/>
      <c r="E47" s="306"/>
      <c r="F47" s="306"/>
      <c r="G47" s="306"/>
      <c r="H47" s="306"/>
      <c r="I47" s="306"/>
      <c r="J47" s="306"/>
      <c r="K47" s="487"/>
      <c r="L47" s="314"/>
      <c r="M47" s="225"/>
      <c r="N47" s="225"/>
    </row>
    <row r="48" spans="1:14" ht="15" customHeight="1">
      <c r="A48" s="390" t="s">
        <v>94</v>
      </c>
      <c r="B48" s="475"/>
      <c r="C48" s="472"/>
      <c r="D48" s="471"/>
      <c r="E48" s="472"/>
      <c r="F48" s="472"/>
      <c r="G48" s="472"/>
      <c r="H48" s="472"/>
      <c r="I48" s="472"/>
      <c r="J48" s="472"/>
      <c r="K48" s="473"/>
      <c r="L48" s="474"/>
      <c r="M48" s="225"/>
      <c r="N48" s="225"/>
    </row>
    <row r="49" spans="1:14" ht="15" customHeight="1">
      <c r="A49" s="488" t="s">
        <v>34</v>
      </c>
      <c r="B49" s="475"/>
      <c r="C49" s="529">
        <v>16.9053194227457</v>
      </c>
      <c r="D49" s="527">
        <v>16.4347179265973</v>
      </c>
      <c r="E49" s="527">
        <v>17.3597193830753</v>
      </c>
      <c r="F49" s="527">
        <v>10.4060624632033</v>
      </c>
      <c r="G49" s="527">
        <v>3.26214185194842</v>
      </c>
      <c r="H49" s="527" t="s">
        <v>198</v>
      </c>
      <c r="I49" s="527">
        <v>1.89039953927045</v>
      </c>
      <c r="J49" s="527">
        <v>16.9053194227457</v>
      </c>
      <c r="K49" s="527">
        <v>0</v>
      </c>
      <c r="L49" s="474"/>
      <c r="M49" s="225"/>
      <c r="N49" s="225"/>
    </row>
    <row r="50" spans="1:14" ht="15" customHeight="1">
      <c r="A50" s="488" t="s">
        <v>80</v>
      </c>
      <c r="B50" s="475"/>
      <c r="C50" s="529">
        <v>17.820675089835</v>
      </c>
      <c r="D50" s="527">
        <v>16.7820115757895</v>
      </c>
      <c r="E50" s="527">
        <v>18.8762561159597</v>
      </c>
      <c r="F50" s="527">
        <v>9.16128092341555</v>
      </c>
      <c r="G50" s="527">
        <v>2.87841908007431</v>
      </c>
      <c r="H50" s="527">
        <v>0.427694078596736</v>
      </c>
      <c r="I50" s="527">
        <v>3.35147500316451</v>
      </c>
      <c r="J50" s="527">
        <v>17.0507455258056</v>
      </c>
      <c r="K50" s="527">
        <v>0.7699295640294004</v>
      </c>
      <c r="L50" s="474"/>
      <c r="M50" s="225"/>
      <c r="N50" s="225"/>
    </row>
    <row r="51" spans="1:14" ht="15" customHeight="1">
      <c r="A51" s="488" t="s">
        <v>53</v>
      </c>
      <c r="B51" s="475"/>
      <c r="C51" s="529">
        <v>15.6171111308744</v>
      </c>
      <c r="D51" s="527">
        <v>15.2384496337304</v>
      </c>
      <c r="E51" s="527">
        <v>16.014024027439</v>
      </c>
      <c r="F51" s="527">
        <v>8.38169707460052</v>
      </c>
      <c r="G51" s="527">
        <v>3.07073947216914</v>
      </c>
      <c r="H51" s="527">
        <v>0.100043465181881</v>
      </c>
      <c r="I51" s="527">
        <v>2.9757846401717</v>
      </c>
      <c r="J51" s="527">
        <v>15.1540600571362</v>
      </c>
      <c r="K51" s="527">
        <v>0.4630510737382014</v>
      </c>
      <c r="L51" s="476"/>
      <c r="M51" s="225"/>
      <c r="N51" s="225"/>
    </row>
    <row r="52" spans="1:14" ht="15" customHeight="1">
      <c r="A52" s="488" t="s">
        <v>36</v>
      </c>
      <c r="B52" s="475"/>
      <c r="C52" s="529">
        <v>16.1345351325318</v>
      </c>
      <c r="D52" s="527">
        <v>15.5547211228308</v>
      </c>
      <c r="E52" s="527">
        <v>16.7344269427908</v>
      </c>
      <c r="F52" s="527">
        <v>8.4</v>
      </c>
      <c r="G52" s="527">
        <v>2</v>
      </c>
      <c r="H52" s="527">
        <v>0.1</v>
      </c>
      <c r="I52" s="527">
        <v>4.5</v>
      </c>
      <c r="J52" s="527">
        <v>12.7</v>
      </c>
      <c r="K52" s="527">
        <v>3.434535132531799</v>
      </c>
      <c r="L52" s="476"/>
      <c r="M52" s="225"/>
      <c r="N52" s="225"/>
    </row>
    <row r="53" spans="1:14" ht="15" customHeight="1">
      <c r="A53" s="489" t="s">
        <v>81</v>
      </c>
      <c r="B53" s="490"/>
      <c r="C53" s="530">
        <v>18.4527620862252</v>
      </c>
      <c r="D53" s="528">
        <v>17.6078941622961</v>
      </c>
      <c r="E53" s="528">
        <v>19.3775054059084</v>
      </c>
      <c r="F53" s="528">
        <v>8.8</v>
      </c>
      <c r="G53" s="528">
        <v>4.5</v>
      </c>
      <c r="H53" s="528">
        <v>0.1</v>
      </c>
      <c r="I53" s="528">
        <v>4.1</v>
      </c>
      <c r="J53" s="528">
        <v>16.5435839066109</v>
      </c>
      <c r="K53" s="528">
        <v>1.909178179614301</v>
      </c>
      <c r="L53" s="474"/>
      <c r="M53" s="225"/>
      <c r="N53" s="225"/>
    </row>
    <row r="54" spans="1:14" ht="15" customHeight="1">
      <c r="A54" s="400"/>
      <c r="B54" s="447"/>
      <c r="C54" s="400"/>
      <c r="D54" s="400"/>
      <c r="E54" s="400"/>
      <c r="F54" s="400"/>
      <c r="G54" s="400"/>
      <c r="H54" s="400"/>
      <c r="I54" s="400"/>
      <c r="J54" s="400"/>
      <c r="K54" s="400"/>
      <c r="L54" s="314"/>
      <c r="M54" s="225"/>
      <c r="N54" s="225"/>
    </row>
    <row r="55" spans="1:14" ht="117.75" customHeight="1">
      <c r="A55" s="670" t="s">
        <v>222</v>
      </c>
      <c r="B55" s="670"/>
      <c r="C55" s="671"/>
      <c r="D55" s="671"/>
      <c r="E55" s="671"/>
      <c r="F55" s="671"/>
      <c r="G55" s="671"/>
      <c r="H55" s="671"/>
      <c r="I55" s="671"/>
      <c r="J55" s="671"/>
      <c r="K55" s="671"/>
      <c r="L55" s="491"/>
      <c r="M55" s="225"/>
      <c r="N55" s="225"/>
    </row>
    <row r="56" spans="1:12" ht="21.75" customHeight="1">
      <c r="A56" s="492"/>
      <c r="B56" s="493"/>
      <c r="C56" s="225"/>
      <c r="D56" s="225"/>
      <c r="E56" s="225"/>
      <c r="F56" s="225"/>
      <c r="G56" s="225"/>
      <c r="H56" s="225"/>
      <c r="I56" s="225"/>
      <c r="J56" s="225"/>
      <c r="K56" s="225"/>
      <c r="L56" s="314"/>
    </row>
    <row r="57" ht="3" customHeight="1"/>
    <row r="58" ht="3" customHeight="1"/>
    <row r="59" ht="3" customHeight="1"/>
    <row r="60" ht="3" customHeight="1"/>
    <row r="61" ht="3" customHeight="1"/>
    <row r="62" ht="3" customHeight="1"/>
    <row r="63" ht="3" customHeight="1"/>
    <row r="64" ht="3" customHeight="1"/>
    <row r="65" ht="3" customHeight="1"/>
    <row r="66" spans="2:4" s="24" customFormat="1" ht="3" customHeight="1">
      <c r="B66" s="56"/>
      <c r="D66" s="20"/>
    </row>
    <row r="67" spans="2:4" s="24" customFormat="1" ht="3" customHeight="1">
      <c r="B67" s="56"/>
      <c r="C67" s="19"/>
      <c r="D67" s="20"/>
    </row>
    <row r="68" spans="2:3" s="24" customFormat="1" ht="3" customHeight="1">
      <c r="B68" s="56"/>
      <c r="C68" s="19"/>
    </row>
    <row r="69" spans="1:2" s="24" customFormat="1" ht="3" customHeight="1">
      <c r="A69" s="25"/>
      <c r="B69" s="62"/>
    </row>
    <row r="70" spans="2:12" s="24" customFormat="1" ht="3" customHeight="1">
      <c r="B70" s="56"/>
      <c r="C70" s="19"/>
      <c r="D70" s="20"/>
      <c r="E70" s="19"/>
      <c r="F70" s="19"/>
      <c r="G70" s="19"/>
      <c r="H70" s="19"/>
      <c r="I70" s="19"/>
      <c r="J70" s="19"/>
      <c r="K70" s="19"/>
      <c r="L70" s="19"/>
    </row>
    <row r="71" spans="1:12" s="24" customFormat="1" ht="3" customHeight="1">
      <c r="A71" s="18"/>
      <c r="B71" s="60"/>
      <c r="C71" s="19"/>
      <c r="D71" s="20"/>
      <c r="E71" s="19"/>
      <c r="F71" s="19"/>
      <c r="G71" s="19"/>
      <c r="H71" s="19"/>
      <c r="I71" s="19"/>
      <c r="J71" s="19"/>
      <c r="K71" s="19"/>
      <c r="L71" s="19"/>
    </row>
    <row r="72" spans="1:12" ht="3" customHeight="1">
      <c r="A72" s="18"/>
      <c r="B72" s="60"/>
      <c r="C72" s="19"/>
      <c r="D72" s="20"/>
      <c r="E72" s="19"/>
      <c r="F72" s="19"/>
      <c r="G72" s="19"/>
      <c r="H72" s="19"/>
      <c r="I72" s="19"/>
      <c r="J72" s="19"/>
      <c r="K72" s="19"/>
      <c r="L72" s="19"/>
    </row>
    <row r="73" spans="1:12" ht="3" customHeight="1">
      <c r="A73" s="18"/>
      <c r="B73" s="60"/>
      <c r="C73" s="19"/>
      <c r="D73" s="20"/>
      <c r="E73" s="19"/>
      <c r="F73" s="19"/>
      <c r="G73" s="19"/>
      <c r="H73" s="19"/>
      <c r="I73" s="19"/>
      <c r="J73" s="19"/>
      <c r="K73" s="19"/>
      <c r="L73" s="19"/>
    </row>
    <row r="74" spans="1:2" ht="3" customHeight="1">
      <c r="A74" s="13"/>
      <c r="B74" s="63"/>
    </row>
  </sheetData>
  <sheetProtection/>
  <mergeCells count="1">
    <mergeCell ref="A55:K55"/>
  </mergeCells>
  <hyperlinks>
    <hyperlink ref="A1" r:id="rId1" display="http://www.sourceoecd.org/9789264055988"/>
  </hyperlinks>
  <printOptions horizontalCentered="1"/>
  <pageMargins left="0.3937007874015748" right="0.1968503937007874" top="0.3937007874015748" bottom="0.3937007874015748" header="0" footer="0"/>
  <pageSetup fitToHeight="1" fitToWidth="1" horizontalDpi="600" verticalDpi="600" orientation="portrait" paperSize="9" scale="74" r:id="rId2"/>
</worksheet>
</file>

<file path=xl/worksheets/sheet9.xml><?xml version="1.0" encoding="utf-8"?>
<worksheet xmlns="http://schemas.openxmlformats.org/spreadsheetml/2006/main" xmlns:r="http://schemas.openxmlformats.org/officeDocument/2006/relationships">
  <sheetPr codeName="Sheet8">
    <tabColor rgb="FF00B050"/>
    <pageSetUpPr fitToPage="1"/>
  </sheetPr>
  <dimension ref="A1:N73"/>
  <sheetViews>
    <sheetView zoomScaleSheetLayoutView="100" workbookViewId="0" topLeftCell="A1">
      <selection activeCell="C39" sqref="C39"/>
    </sheetView>
  </sheetViews>
  <sheetFormatPr defaultColWidth="10.16015625" defaultRowHeight="12.75"/>
  <cols>
    <col min="1" max="1" width="19.16015625" style="44" customWidth="1"/>
    <col min="2" max="2" width="5" style="44" customWidth="1"/>
    <col min="3" max="11" width="11" style="44" customWidth="1"/>
    <col min="12" max="12" width="10.66015625" style="44" customWidth="1"/>
    <col min="13" max="16384" width="10.16015625" style="44" customWidth="1"/>
  </cols>
  <sheetData>
    <row r="1" ht="12.75">
      <c r="A1" s="627" t="s">
        <v>253</v>
      </c>
    </row>
    <row r="2" spans="1:2" ht="10.5">
      <c r="A2" s="628"/>
      <c r="B2" s="44" t="s">
        <v>162</v>
      </c>
    </row>
    <row r="3" ht="10.5">
      <c r="A3" s="628" t="s">
        <v>255</v>
      </c>
    </row>
    <row r="4" spans="1:14" s="45" customFormat="1" ht="12.75" customHeight="1">
      <c r="A4" s="675" t="s">
        <v>216</v>
      </c>
      <c r="B4" s="675"/>
      <c r="C4" s="675"/>
      <c r="D4" s="675"/>
      <c r="E4" s="675"/>
      <c r="F4" s="675"/>
      <c r="G4" s="675"/>
      <c r="H4" s="675"/>
      <c r="I4" s="675"/>
      <c r="J4" s="675"/>
      <c r="K4" s="675"/>
      <c r="L4" s="547"/>
      <c r="M4" s="336"/>
      <c r="N4" s="336"/>
    </row>
    <row r="5" spans="1:14" s="45" customFormat="1" ht="12.75" customHeight="1">
      <c r="A5" s="664" t="s">
        <v>231</v>
      </c>
      <c r="B5" s="664"/>
      <c r="C5" s="664"/>
      <c r="D5" s="664"/>
      <c r="E5" s="664"/>
      <c r="F5" s="664"/>
      <c r="G5" s="664"/>
      <c r="H5" s="664"/>
      <c r="I5" s="664"/>
      <c r="J5" s="664"/>
      <c r="K5" s="664"/>
      <c r="L5" s="494"/>
      <c r="M5" s="336"/>
      <c r="N5" s="336"/>
    </row>
    <row r="6" spans="1:14" s="45" customFormat="1" ht="12.75" customHeight="1">
      <c r="A6" s="664"/>
      <c r="B6" s="673"/>
      <c r="C6" s="673"/>
      <c r="D6" s="673"/>
      <c r="E6" s="673"/>
      <c r="F6" s="673"/>
      <c r="G6" s="673"/>
      <c r="H6" s="673"/>
      <c r="I6" s="673"/>
      <c r="J6" s="673"/>
      <c r="K6" s="673"/>
      <c r="L6" s="494"/>
      <c r="M6" s="336"/>
      <c r="N6" s="336"/>
    </row>
    <row r="7" spans="1:14" ht="36.75" customHeight="1">
      <c r="A7" s="495"/>
      <c r="B7" s="496"/>
      <c r="C7" s="497" t="s">
        <v>92</v>
      </c>
      <c r="D7" s="498"/>
      <c r="E7" s="499"/>
      <c r="F7" s="500" t="s">
        <v>95</v>
      </c>
      <c r="G7" s="499"/>
      <c r="H7" s="499"/>
      <c r="I7" s="676" t="s">
        <v>96</v>
      </c>
      <c r="J7" s="677"/>
      <c r="K7" s="678"/>
      <c r="L7" s="501"/>
      <c r="M7" s="320"/>
      <c r="N7" s="320"/>
    </row>
    <row r="8" spans="1:14" ht="22.5" customHeight="1">
      <c r="A8" s="502"/>
      <c r="B8" s="503"/>
      <c r="C8" s="497" t="s">
        <v>0</v>
      </c>
      <c r="D8" s="504"/>
      <c r="E8" s="499" t="s">
        <v>48</v>
      </c>
      <c r="F8" s="497" t="s">
        <v>0</v>
      </c>
      <c r="G8" s="504"/>
      <c r="H8" s="499" t="s">
        <v>48</v>
      </c>
      <c r="I8" s="497" t="s">
        <v>0</v>
      </c>
      <c r="J8" s="504"/>
      <c r="K8" s="505" t="s">
        <v>48</v>
      </c>
      <c r="L8" s="672"/>
      <c r="M8" s="320"/>
      <c r="N8" s="320"/>
    </row>
    <row r="9" spans="1:14" ht="11.25">
      <c r="A9" s="506"/>
      <c r="B9" s="507" t="s">
        <v>115</v>
      </c>
      <c r="C9" s="508" t="s">
        <v>97</v>
      </c>
      <c r="D9" s="508" t="s">
        <v>2</v>
      </c>
      <c r="E9" s="509" t="s">
        <v>97</v>
      </c>
      <c r="F9" s="508" t="s">
        <v>97</v>
      </c>
      <c r="G9" s="508" t="s">
        <v>2</v>
      </c>
      <c r="H9" s="509" t="s">
        <v>97</v>
      </c>
      <c r="I9" s="508" t="s">
        <v>97</v>
      </c>
      <c r="J9" s="508" t="s">
        <v>2</v>
      </c>
      <c r="K9" s="508" t="s">
        <v>97</v>
      </c>
      <c r="L9" s="672"/>
      <c r="M9" s="320"/>
      <c r="N9" s="320"/>
    </row>
    <row r="10" spans="1:14" ht="11.25" customHeight="1">
      <c r="A10" s="510" t="s">
        <v>61</v>
      </c>
      <c r="B10" s="511"/>
      <c r="C10" s="533" t="s">
        <v>62</v>
      </c>
      <c r="D10" s="533" t="s">
        <v>63</v>
      </c>
      <c r="E10" s="534" t="s">
        <v>64</v>
      </c>
      <c r="F10" s="533" t="s">
        <v>65</v>
      </c>
      <c r="G10" s="533" t="s">
        <v>66</v>
      </c>
      <c r="H10" s="534" t="s">
        <v>67</v>
      </c>
      <c r="I10" s="535" t="s">
        <v>68</v>
      </c>
      <c r="J10" s="535" t="s">
        <v>69</v>
      </c>
      <c r="K10" s="535" t="s">
        <v>70</v>
      </c>
      <c r="L10" s="512"/>
      <c r="M10" s="320"/>
      <c r="N10" s="320"/>
    </row>
    <row r="11" spans="1:14" ht="15" customHeight="1">
      <c r="A11" s="513" t="s">
        <v>6</v>
      </c>
      <c r="B11" s="427"/>
      <c r="C11" s="527">
        <v>0.583838899939124</v>
      </c>
      <c r="D11" s="527">
        <v>0.624162813932266</v>
      </c>
      <c r="E11" s="527">
        <v>0.281001524568149</v>
      </c>
      <c r="F11" s="527">
        <v>2.94031388109602</v>
      </c>
      <c r="G11" s="527">
        <v>3.35042634775579</v>
      </c>
      <c r="H11" s="527">
        <v>2.0639429072465</v>
      </c>
      <c r="I11" s="527">
        <v>3.66112462775047</v>
      </c>
      <c r="J11" s="527">
        <v>4.11435586553934</v>
      </c>
      <c r="K11" s="527">
        <v>2.43105905610347</v>
      </c>
      <c r="L11" s="514"/>
      <c r="M11" s="320"/>
      <c r="N11" s="320"/>
    </row>
    <row r="12" spans="1:14" ht="15" customHeight="1">
      <c r="A12" s="513" t="s">
        <v>7</v>
      </c>
      <c r="B12" s="515"/>
      <c r="C12" s="527">
        <v>0.172402977147515</v>
      </c>
      <c r="D12" s="527">
        <v>0.199764676109449</v>
      </c>
      <c r="E12" s="527" t="s">
        <v>209</v>
      </c>
      <c r="F12" s="527">
        <v>2.30155574865058</v>
      </c>
      <c r="G12" s="527">
        <v>2.5018282458988</v>
      </c>
      <c r="H12" s="527">
        <v>2.30155574865058</v>
      </c>
      <c r="I12" s="527">
        <v>2.62491496218564</v>
      </c>
      <c r="J12" s="527">
        <v>2.84107261991962</v>
      </c>
      <c r="K12" s="527" t="s">
        <v>217</v>
      </c>
      <c r="L12" s="514"/>
      <c r="M12" s="320"/>
      <c r="N12" s="320"/>
    </row>
    <row r="13" spans="1:14" ht="15" customHeight="1">
      <c r="A13" s="513" t="s">
        <v>60</v>
      </c>
      <c r="B13" s="515"/>
      <c r="C13" s="527">
        <v>1.52558510267454</v>
      </c>
      <c r="D13" s="527">
        <v>1.79929588319985</v>
      </c>
      <c r="E13" s="527">
        <v>1.0023218139988</v>
      </c>
      <c r="F13" s="527">
        <v>1.4701599089094</v>
      </c>
      <c r="G13" s="527">
        <v>1.54781622481768</v>
      </c>
      <c r="H13" s="527">
        <v>1.26892954138425</v>
      </c>
      <c r="I13" s="527">
        <v>3.06584894548185</v>
      </c>
      <c r="J13" s="527">
        <v>3.40901704987131</v>
      </c>
      <c r="K13" s="527">
        <v>2.34135528928095</v>
      </c>
      <c r="L13" s="514"/>
      <c r="M13" s="320"/>
      <c r="N13" s="320"/>
    </row>
    <row r="14" spans="1:14" ht="15" customHeight="1">
      <c r="A14" s="513" t="s">
        <v>8</v>
      </c>
      <c r="B14" s="515">
        <v>1</v>
      </c>
      <c r="C14" s="527">
        <v>0.984227471613035</v>
      </c>
      <c r="D14" s="527">
        <v>1.11005019219846</v>
      </c>
      <c r="E14" s="527">
        <v>0.814037792583921</v>
      </c>
      <c r="F14" s="527">
        <v>2.08718106432094</v>
      </c>
      <c r="G14" s="527">
        <v>2.46050746256593</v>
      </c>
      <c r="H14" s="527">
        <v>1.70964794436395</v>
      </c>
      <c r="I14" s="527">
        <v>3.15692164506906</v>
      </c>
      <c r="J14" s="527">
        <v>3.65017167926697</v>
      </c>
      <c r="K14" s="527">
        <v>2.60413987417334</v>
      </c>
      <c r="L14" s="514"/>
      <c r="M14" s="320"/>
      <c r="N14" s="320"/>
    </row>
    <row r="15" spans="1:14" ht="15" customHeight="1">
      <c r="A15" s="513" t="s">
        <v>35</v>
      </c>
      <c r="B15" s="515"/>
      <c r="C15" s="527">
        <v>1.1388216506453</v>
      </c>
      <c r="D15" s="527">
        <v>1.03575292412165</v>
      </c>
      <c r="E15" s="527">
        <v>1.1388216506453</v>
      </c>
      <c r="F15" s="527">
        <v>1.73036693170712</v>
      </c>
      <c r="G15" s="527">
        <v>1.85747994118338</v>
      </c>
      <c r="H15" s="527">
        <v>1.73036693170712</v>
      </c>
      <c r="I15" s="527">
        <v>2.88378370429601</v>
      </c>
      <c r="J15" s="527">
        <v>2.90561946411875</v>
      </c>
      <c r="K15" s="527">
        <v>2.88378370429601</v>
      </c>
      <c r="L15" s="514"/>
      <c r="M15" s="320"/>
      <c r="N15" s="320"/>
    </row>
    <row r="16" spans="1:14" ht="15" customHeight="1">
      <c r="A16" s="513" t="s">
        <v>9</v>
      </c>
      <c r="B16" s="515"/>
      <c r="C16" s="527">
        <v>0.232449694136109</v>
      </c>
      <c r="D16" s="527">
        <v>0.330691455650745</v>
      </c>
      <c r="E16" s="527">
        <v>0.210282468849902</v>
      </c>
      <c r="F16" s="527">
        <v>2.34653701366408</v>
      </c>
      <c r="G16" s="527">
        <v>2.67640336461278</v>
      </c>
      <c r="H16" s="527">
        <v>2.25322159986221</v>
      </c>
      <c r="I16" s="527">
        <v>2.72649342883</v>
      </c>
      <c r="J16" s="527">
        <v>3.12722338223551</v>
      </c>
      <c r="K16" s="527">
        <v>2.61101078974193</v>
      </c>
      <c r="L16" s="514"/>
      <c r="M16" s="320"/>
      <c r="N16" s="320"/>
    </row>
    <row r="17" spans="1:14" ht="15" customHeight="1">
      <c r="A17" s="513" t="s">
        <v>10</v>
      </c>
      <c r="B17" s="515"/>
      <c r="C17" s="527">
        <v>0.421966213078015</v>
      </c>
      <c r="D17" s="527">
        <v>0.415233442675625</v>
      </c>
      <c r="E17" s="527">
        <v>0.284764445641456</v>
      </c>
      <c r="F17" s="527">
        <v>3.02586371052168</v>
      </c>
      <c r="G17" s="527">
        <v>3.64666527730146</v>
      </c>
      <c r="H17" s="527">
        <v>2.803170424623</v>
      </c>
      <c r="I17" s="527">
        <v>3.53245124085335</v>
      </c>
      <c r="J17" s="527">
        <v>4.14043589932246</v>
      </c>
      <c r="K17" s="527">
        <v>3.17255618751811</v>
      </c>
      <c r="L17" s="514"/>
      <c r="M17" s="320"/>
      <c r="N17" s="320"/>
    </row>
    <row r="18" spans="1:14" ht="15" customHeight="1">
      <c r="A18" s="513" t="s">
        <v>11</v>
      </c>
      <c r="B18" s="515"/>
      <c r="C18" s="527">
        <v>0.000922260270593732</v>
      </c>
      <c r="D18" s="527">
        <v>9.49271313702432E-05</v>
      </c>
      <c r="E18" s="527">
        <v>0.000922260270593732</v>
      </c>
      <c r="F18" s="527">
        <v>4.38036718605949</v>
      </c>
      <c r="G18" s="527">
        <v>4.88181217321858</v>
      </c>
      <c r="H18" s="527">
        <v>2.57805542061786</v>
      </c>
      <c r="I18" s="527">
        <v>4.71213355196439</v>
      </c>
      <c r="J18" s="527">
        <v>5.23772987685178</v>
      </c>
      <c r="K18" s="527">
        <v>2.57897768088846</v>
      </c>
      <c r="L18" s="514"/>
      <c r="M18" s="320"/>
      <c r="N18" s="320"/>
    </row>
    <row r="19" spans="1:14" ht="15" customHeight="1">
      <c r="A19" s="513" t="s">
        <v>12</v>
      </c>
      <c r="B19" s="515"/>
      <c r="C19" s="527">
        <v>0.662965991907459</v>
      </c>
      <c r="D19" s="527">
        <v>0.742792999467805</v>
      </c>
      <c r="E19" s="527">
        <v>0.662965991907459</v>
      </c>
      <c r="F19" s="527">
        <v>1.90278239582615</v>
      </c>
      <c r="G19" s="527">
        <v>2.13593068552252</v>
      </c>
      <c r="H19" s="527">
        <v>1.90278239582615</v>
      </c>
      <c r="I19" s="527">
        <v>2.65135509651033</v>
      </c>
      <c r="J19" s="527">
        <v>2.95877443032452</v>
      </c>
      <c r="K19" s="527">
        <v>2.65135509651033</v>
      </c>
      <c r="L19" s="514"/>
      <c r="M19" s="320"/>
      <c r="N19" s="320"/>
    </row>
    <row r="20" spans="1:14" ht="15" customHeight="1">
      <c r="A20" s="513" t="s">
        <v>13</v>
      </c>
      <c r="B20" s="515">
        <v>2</v>
      </c>
      <c r="C20" s="527">
        <v>0.340488232277091</v>
      </c>
      <c r="D20" s="527">
        <v>0.425586639451373</v>
      </c>
      <c r="E20" s="527">
        <v>0.28928580281993</v>
      </c>
      <c r="F20" s="527">
        <v>1.93331093381902</v>
      </c>
      <c r="G20" s="527">
        <v>1.87574432859077</v>
      </c>
      <c r="H20" s="527">
        <v>1.84998974771558</v>
      </c>
      <c r="I20" s="527">
        <v>2.27379916609611</v>
      </c>
      <c r="J20" s="527">
        <v>2.30133096804214</v>
      </c>
      <c r="K20" s="527">
        <v>2.13927555053551</v>
      </c>
      <c r="L20" s="514"/>
      <c r="M20" s="320"/>
      <c r="N20" s="320"/>
    </row>
    <row r="21" spans="1:14" ht="15" customHeight="1">
      <c r="A21" s="513" t="s">
        <v>14</v>
      </c>
      <c r="B21" s="515"/>
      <c r="C21" s="527">
        <v>1.77693838488585</v>
      </c>
      <c r="D21" s="527">
        <v>1.68789795736795</v>
      </c>
      <c r="E21" s="527">
        <v>1.77693838488585</v>
      </c>
      <c r="F21" s="527">
        <v>2.6395874695038</v>
      </c>
      <c r="G21" s="527">
        <v>2.98861050226828</v>
      </c>
      <c r="H21" s="527">
        <v>2.6395874695038</v>
      </c>
      <c r="I21" s="527">
        <v>3.73382170282015</v>
      </c>
      <c r="J21" s="527">
        <v>4.0085184533953</v>
      </c>
      <c r="K21" s="527">
        <v>3.73382170282015</v>
      </c>
      <c r="L21" s="514"/>
      <c r="M21" s="320"/>
      <c r="N21" s="320"/>
    </row>
    <row r="22" spans="1:14" ht="15" customHeight="1">
      <c r="A22" s="513" t="s">
        <v>15</v>
      </c>
      <c r="B22" s="515"/>
      <c r="C22" s="527">
        <v>0.217584406737839</v>
      </c>
      <c r="D22" s="527">
        <v>0.310326691941329</v>
      </c>
      <c r="E22" s="527">
        <v>0.164005627298605</v>
      </c>
      <c r="F22" s="527">
        <v>2.76040672601809</v>
      </c>
      <c r="G22" s="527">
        <v>3.20717316216442</v>
      </c>
      <c r="H22" s="527">
        <v>1.74057594198344</v>
      </c>
      <c r="I22" s="527">
        <v>3.02607851729721</v>
      </c>
      <c r="J22" s="527">
        <v>3.56530927438263</v>
      </c>
      <c r="K22" s="527">
        <v>1.93806269642153</v>
      </c>
      <c r="L22" s="514"/>
      <c r="M22" s="320"/>
      <c r="N22" s="320"/>
    </row>
    <row r="23" spans="1:14" ht="15" customHeight="1">
      <c r="A23" s="513" t="s">
        <v>16</v>
      </c>
      <c r="B23" s="515"/>
      <c r="C23" s="527">
        <v>0.0942442924519284</v>
      </c>
      <c r="D23" s="527">
        <v>0.0919473713366468</v>
      </c>
      <c r="E23" s="527">
        <v>0.0306697715032862</v>
      </c>
      <c r="F23" s="527">
        <v>3.47546417290864</v>
      </c>
      <c r="G23" s="527">
        <v>4.74549738401594</v>
      </c>
      <c r="H23" s="527">
        <v>2.61881468909224</v>
      </c>
      <c r="I23" s="527">
        <v>3.62782376094791</v>
      </c>
      <c r="J23" s="527">
        <v>4.90782429772165</v>
      </c>
      <c r="K23" s="527">
        <v>2.70116761146821</v>
      </c>
      <c r="L23" s="514"/>
      <c r="M23" s="320"/>
      <c r="N23" s="320"/>
    </row>
    <row r="24" spans="1:14" ht="15" customHeight="1">
      <c r="A24" s="513" t="s">
        <v>17</v>
      </c>
      <c r="B24" s="515"/>
      <c r="C24" s="527" t="s">
        <v>217</v>
      </c>
      <c r="D24" s="527" t="s">
        <v>171</v>
      </c>
      <c r="E24" s="527" t="s">
        <v>218</v>
      </c>
      <c r="F24" s="527" t="s">
        <v>217</v>
      </c>
      <c r="G24" s="527" t="s">
        <v>171</v>
      </c>
      <c r="H24" s="527" t="s">
        <v>218</v>
      </c>
      <c r="I24" s="527">
        <v>2.7422725421447</v>
      </c>
      <c r="J24" s="527">
        <v>2.9945313372703</v>
      </c>
      <c r="K24" s="527">
        <v>2.28702068250671</v>
      </c>
      <c r="L24" s="514"/>
      <c r="M24" s="320"/>
      <c r="N24" s="320"/>
    </row>
    <row r="25" spans="1:14" ht="15" customHeight="1">
      <c r="A25" s="513" t="s">
        <v>18</v>
      </c>
      <c r="B25" s="515"/>
      <c r="C25" s="527" t="s">
        <v>176</v>
      </c>
      <c r="D25" s="527" t="s">
        <v>176</v>
      </c>
      <c r="E25" s="527" t="s">
        <v>176</v>
      </c>
      <c r="F25" s="527">
        <v>2.98737733025287</v>
      </c>
      <c r="G25" s="527">
        <v>3.52619902554967</v>
      </c>
      <c r="H25" s="527">
        <v>2.98737733025287</v>
      </c>
      <c r="I25" s="527" t="s">
        <v>176</v>
      </c>
      <c r="J25" s="527" t="s">
        <v>176</v>
      </c>
      <c r="K25" s="527" t="s">
        <v>176</v>
      </c>
      <c r="L25" s="514"/>
      <c r="M25" s="320"/>
      <c r="N25" s="320"/>
    </row>
    <row r="26" spans="1:14" ht="19.5" customHeight="1">
      <c r="A26" s="513" t="s">
        <v>19</v>
      </c>
      <c r="B26" s="515"/>
      <c r="C26" s="527" t="s">
        <v>176</v>
      </c>
      <c r="D26" s="527" t="s">
        <v>176</v>
      </c>
      <c r="E26" s="527" t="s">
        <v>176</v>
      </c>
      <c r="F26" s="527" t="s">
        <v>176</v>
      </c>
      <c r="G26" s="527" t="s">
        <v>176</v>
      </c>
      <c r="H26" s="527" t="s">
        <v>176</v>
      </c>
      <c r="I26" s="527" t="s">
        <v>176</v>
      </c>
      <c r="J26" s="527" t="s">
        <v>176</v>
      </c>
      <c r="K26" s="527" t="s">
        <v>176</v>
      </c>
      <c r="L26" s="514"/>
      <c r="M26" s="320"/>
      <c r="N26" s="320"/>
    </row>
    <row r="27" spans="1:14" ht="15" customHeight="1">
      <c r="A27" s="513" t="s">
        <v>20</v>
      </c>
      <c r="B27" s="515"/>
      <c r="C27" s="527">
        <v>1.1837398158147</v>
      </c>
      <c r="D27" s="527">
        <v>0.98160855095267</v>
      </c>
      <c r="E27" s="527">
        <v>1.1837398158147</v>
      </c>
      <c r="F27" s="527">
        <v>3.60002140163049</v>
      </c>
      <c r="G27" s="527">
        <v>2.92585855104974</v>
      </c>
      <c r="H27" s="527">
        <v>3.60002140163049</v>
      </c>
      <c r="I27" s="527">
        <v>4.84391568474473</v>
      </c>
      <c r="J27" s="527">
        <v>3.95212687907255</v>
      </c>
      <c r="K27" s="527">
        <v>4.84391568474473</v>
      </c>
      <c r="L27" s="514"/>
      <c r="M27" s="320"/>
      <c r="N27" s="320"/>
    </row>
    <row r="28" spans="1:14" ht="15" customHeight="1">
      <c r="A28" s="513" t="s">
        <v>21</v>
      </c>
      <c r="B28" s="515"/>
      <c r="C28" s="527" t="s">
        <v>176</v>
      </c>
      <c r="D28" s="527" t="s">
        <v>176</v>
      </c>
      <c r="E28" s="527" t="s">
        <v>176</v>
      </c>
      <c r="F28" s="527" t="s">
        <v>176</v>
      </c>
      <c r="G28" s="527" t="s">
        <v>176</v>
      </c>
      <c r="H28" s="527" t="s">
        <v>176</v>
      </c>
      <c r="I28" s="527" t="s">
        <v>176</v>
      </c>
      <c r="J28" s="527" t="s">
        <v>176</v>
      </c>
      <c r="K28" s="527" t="s">
        <v>176</v>
      </c>
      <c r="L28" s="514"/>
      <c r="M28" s="320"/>
      <c r="N28" s="320"/>
    </row>
    <row r="29" spans="1:14" ht="15" customHeight="1">
      <c r="A29" s="513" t="s">
        <v>22</v>
      </c>
      <c r="B29" s="515"/>
      <c r="C29" s="527">
        <v>0.0427380859277864</v>
      </c>
      <c r="D29" s="527">
        <v>0.0361956884978681</v>
      </c>
      <c r="E29" s="527">
        <v>0.0427380859277864</v>
      </c>
      <c r="F29" s="527">
        <v>1.30897858658994</v>
      </c>
      <c r="G29" s="527">
        <v>1.30333037880114</v>
      </c>
      <c r="H29" s="527">
        <v>1.30897858658994</v>
      </c>
      <c r="I29" s="527">
        <v>1.36210809089632</v>
      </c>
      <c r="J29" s="527">
        <v>1.34811587676771</v>
      </c>
      <c r="K29" s="527">
        <v>1.36210809089632</v>
      </c>
      <c r="L29" s="514"/>
      <c r="M29" s="320"/>
      <c r="N29" s="320"/>
    </row>
    <row r="30" spans="1:14" ht="15" customHeight="1">
      <c r="A30" s="513" t="s">
        <v>23</v>
      </c>
      <c r="B30" s="515"/>
      <c r="C30" s="527">
        <v>0</v>
      </c>
      <c r="D30" s="527">
        <v>0</v>
      </c>
      <c r="E30" s="527">
        <v>0</v>
      </c>
      <c r="F30" s="527">
        <v>2.96800202614866</v>
      </c>
      <c r="G30" s="527">
        <v>3.10447913322509</v>
      </c>
      <c r="H30" s="527">
        <v>2.5942434320462</v>
      </c>
      <c r="I30" s="527">
        <v>3.00496633938095</v>
      </c>
      <c r="J30" s="527">
        <v>3.1366500591076</v>
      </c>
      <c r="K30" s="527">
        <v>2.5942434320462</v>
      </c>
      <c r="L30" s="514"/>
      <c r="M30" s="320"/>
      <c r="N30" s="320"/>
    </row>
    <row r="31" spans="1:14" ht="19.5" customHeight="1">
      <c r="A31" s="513" t="s">
        <v>24</v>
      </c>
      <c r="B31" s="515"/>
      <c r="C31" s="527">
        <v>1.11061708995119</v>
      </c>
      <c r="D31" s="527">
        <v>1.23786646890821</v>
      </c>
      <c r="E31" s="527">
        <v>0.423888583758633</v>
      </c>
      <c r="F31" s="527">
        <v>2.85491460772644</v>
      </c>
      <c r="G31" s="527">
        <v>3.35167248366483</v>
      </c>
      <c r="H31" s="527">
        <v>1.67685081480612</v>
      </c>
      <c r="I31" s="527">
        <v>4.07908744285865</v>
      </c>
      <c r="J31" s="527">
        <v>4.70256224580989</v>
      </c>
      <c r="K31" s="527">
        <v>2.19572065434274</v>
      </c>
      <c r="L31" s="514"/>
      <c r="M31" s="320"/>
      <c r="N31" s="320"/>
    </row>
    <row r="32" spans="1:14" ht="15" customHeight="1">
      <c r="A32" s="513" t="s">
        <v>25</v>
      </c>
      <c r="B32" s="515"/>
      <c r="C32" s="527">
        <v>0.0265428714879773</v>
      </c>
      <c r="D32" s="527">
        <v>0.0340605619320573</v>
      </c>
      <c r="E32" s="527">
        <v>0.0166717822238997</v>
      </c>
      <c r="F32" s="527">
        <v>3.34831415023283</v>
      </c>
      <c r="G32" s="527">
        <v>4.15019799409082</v>
      </c>
      <c r="H32" s="527">
        <v>2.40122154028131</v>
      </c>
      <c r="I32" s="527">
        <v>3.46875117033321</v>
      </c>
      <c r="J32" s="527">
        <v>4.27625576488322</v>
      </c>
      <c r="K32" s="527">
        <v>2.50769934464054</v>
      </c>
      <c r="L32" s="514"/>
      <c r="M32" s="320"/>
      <c r="N32" s="320"/>
    </row>
    <row r="33" spans="1:14" ht="15" customHeight="1">
      <c r="A33" s="513" t="s">
        <v>26</v>
      </c>
      <c r="B33" s="515"/>
      <c r="C33" s="527">
        <v>0.0381303970588128</v>
      </c>
      <c r="D33" s="527">
        <v>0.0622687708967308</v>
      </c>
      <c r="E33" s="527">
        <v>0</v>
      </c>
      <c r="F33" s="527">
        <v>3.4624262654879</v>
      </c>
      <c r="G33" s="527">
        <v>4.07225720449368</v>
      </c>
      <c r="H33" s="527">
        <v>1.86190898027085</v>
      </c>
      <c r="I33" s="527">
        <v>3.56362862016832</v>
      </c>
      <c r="J33" s="527">
        <v>4.2004760315276</v>
      </c>
      <c r="K33" s="527">
        <v>2.00158162622413</v>
      </c>
      <c r="L33" s="514"/>
      <c r="M33" s="320"/>
      <c r="N33" s="320"/>
    </row>
    <row r="34" spans="1:14" ht="15" customHeight="1">
      <c r="A34" s="513" t="s">
        <v>27</v>
      </c>
      <c r="B34" s="515"/>
      <c r="C34" s="527">
        <v>0.00451696723107191</v>
      </c>
      <c r="D34" s="527">
        <v>0.00602563130885837</v>
      </c>
      <c r="E34" s="527">
        <v>0.00451696723107191</v>
      </c>
      <c r="F34" s="527">
        <v>2.63943642498232</v>
      </c>
      <c r="G34" s="527">
        <v>2.90552878037228</v>
      </c>
      <c r="H34" s="527">
        <v>2.63943642498232</v>
      </c>
      <c r="I34" s="527">
        <v>2.7438311289478</v>
      </c>
      <c r="J34" s="527">
        <v>3.02574146165252</v>
      </c>
      <c r="K34" s="527">
        <v>2.7438311289478</v>
      </c>
      <c r="L34" s="514"/>
      <c r="M34" s="320"/>
      <c r="N34" s="320"/>
    </row>
    <row r="35" spans="1:14" ht="15" customHeight="1">
      <c r="A35" s="513" t="s">
        <v>59</v>
      </c>
      <c r="B35" s="515"/>
      <c r="C35" s="527">
        <v>0.0260832296516287</v>
      </c>
      <c r="D35" s="527">
        <v>0.0346821641682335</v>
      </c>
      <c r="E35" s="527">
        <v>0.0211961352651716</v>
      </c>
      <c r="F35" s="527">
        <v>2.52711201378736</v>
      </c>
      <c r="G35" s="527">
        <v>3.14860270024805</v>
      </c>
      <c r="H35" s="527">
        <v>1.55885957498815</v>
      </c>
      <c r="I35" s="527">
        <v>2.67611790059639</v>
      </c>
      <c r="J35" s="527">
        <v>3.29809587015603</v>
      </c>
      <c r="K35" s="527">
        <v>1.62361683248057</v>
      </c>
      <c r="L35" s="514"/>
      <c r="M35" s="320"/>
      <c r="N35" s="320"/>
    </row>
    <row r="36" spans="1:14" ht="15" customHeight="1">
      <c r="A36" s="513" t="s">
        <v>28</v>
      </c>
      <c r="B36" s="515"/>
      <c r="C36" s="527">
        <v>0.430130263544098</v>
      </c>
      <c r="D36" s="527">
        <v>0.458082442677269</v>
      </c>
      <c r="E36" s="527">
        <v>0.418803004352651</v>
      </c>
      <c r="F36" s="527">
        <v>2.4879661811942</v>
      </c>
      <c r="G36" s="527">
        <v>2.8197540706205</v>
      </c>
      <c r="H36" s="527">
        <v>2.23947374658218</v>
      </c>
      <c r="I36" s="527">
        <v>3.01001667994635</v>
      </c>
      <c r="J36" s="527">
        <v>3.37788622926065</v>
      </c>
      <c r="K36" s="527">
        <v>2.74553817113341</v>
      </c>
      <c r="L36" s="514"/>
      <c r="M36" s="320"/>
      <c r="N36" s="320"/>
    </row>
    <row r="37" spans="1:14" ht="19.5" customHeight="1">
      <c r="A37" s="513" t="s">
        <v>29</v>
      </c>
      <c r="B37" s="515"/>
      <c r="C37" s="527">
        <v>0.199689099067661</v>
      </c>
      <c r="D37" s="527">
        <v>0.21020067483847</v>
      </c>
      <c r="E37" s="527">
        <v>0.183862222360153</v>
      </c>
      <c r="F37" s="527">
        <v>3.14804871819368</v>
      </c>
      <c r="G37" s="527">
        <v>3.9361884529153</v>
      </c>
      <c r="H37" s="527">
        <v>1.54468030758289</v>
      </c>
      <c r="I37" s="527">
        <v>3.51731988572217</v>
      </c>
      <c r="J37" s="527">
        <v>4.31605017899205</v>
      </c>
      <c r="K37" s="527">
        <v>1.79984637456887</v>
      </c>
      <c r="L37" s="514"/>
      <c r="M37" s="320"/>
      <c r="N37" s="320"/>
    </row>
    <row r="38" spans="1:14" ht="15" customHeight="1">
      <c r="A38" s="513" t="s">
        <v>30</v>
      </c>
      <c r="B38" s="515"/>
      <c r="C38" s="527">
        <v>0.478982922345677</v>
      </c>
      <c r="D38" s="527">
        <v>0.484428422135103</v>
      </c>
      <c r="E38" s="527">
        <v>0.122887552626453</v>
      </c>
      <c r="F38" s="527">
        <v>1.68234391860073</v>
      </c>
      <c r="G38" s="527">
        <v>1.69345579929379</v>
      </c>
      <c r="H38" s="527">
        <v>1.50848749316631</v>
      </c>
      <c r="I38" s="527">
        <v>2.33868173120533</v>
      </c>
      <c r="J38" s="527">
        <v>2.32797971652195</v>
      </c>
      <c r="K38" s="527">
        <v>1.80872993605169</v>
      </c>
      <c r="L38" s="514"/>
      <c r="M38" s="320"/>
      <c r="N38" s="320"/>
    </row>
    <row r="39" spans="1:14" ht="15" customHeight="1">
      <c r="A39" s="513" t="s">
        <v>31</v>
      </c>
      <c r="B39" s="515"/>
      <c r="C39" s="527">
        <v>0.61024111552184</v>
      </c>
      <c r="D39" s="527">
        <v>0.510831324917167</v>
      </c>
      <c r="E39" s="527">
        <v>0.61024111552184</v>
      </c>
      <c r="F39" s="527">
        <v>1.4079226568673</v>
      </c>
      <c r="G39" s="527">
        <v>1.25757630826359</v>
      </c>
      <c r="H39" s="527">
        <v>1.4079226568673</v>
      </c>
      <c r="I39" s="527">
        <v>2.04737371164954</v>
      </c>
      <c r="J39" s="527">
        <v>1.79344591574291</v>
      </c>
      <c r="K39" s="527">
        <v>2.04737371164954</v>
      </c>
      <c r="L39" s="514"/>
      <c r="M39" s="320"/>
      <c r="N39" s="320"/>
    </row>
    <row r="40" spans="1:14" ht="15" customHeight="1">
      <c r="A40" s="513" t="s">
        <v>32</v>
      </c>
      <c r="B40" s="515"/>
      <c r="C40" s="527">
        <v>0.616010258488708</v>
      </c>
      <c r="D40" s="527">
        <v>0.807475748840337</v>
      </c>
      <c r="E40" s="527">
        <v>0.155522294462524</v>
      </c>
      <c r="F40" s="527">
        <v>2.07920456390505</v>
      </c>
      <c r="G40" s="527">
        <v>2.33746112880594</v>
      </c>
      <c r="H40" s="527">
        <v>1.57367936608508</v>
      </c>
      <c r="I40" s="527">
        <v>2.79252255055889</v>
      </c>
      <c r="J40" s="527">
        <v>3.23572650945681</v>
      </c>
      <c r="K40" s="527">
        <v>1.79991850538023</v>
      </c>
      <c r="L40" s="514"/>
      <c r="M40" s="320"/>
      <c r="N40" s="320"/>
    </row>
    <row r="41" spans="1:14" s="45" customFormat="1" ht="15" customHeight="1">
      <c r="A41" s="513" t="s">
        <v>33</v>
      </c>
      <c r="B41" s="515"/>
      <c r="C41" s="527">
        <v>1.02475561363516</v>
      </c>
      <c r="D41" s="527">
        <v>1.26107218875469</v>
      </c>
      <c r="E41" s="527">
        <v>0.462239150195361</v>
      </c>
      <c r="F41" s="527">
        <v>3.17687973584706</v>
      </c>
      <c r="G41" s="527">
        <v>3.67687590319315</v>
      </c>
      <c r="H41" s="527">
        <v>2.11315914442372</v>
      </c>
      <c r="I41" s="527">
        <v>4.31192842235863</v>
      </c>
      <c r="J41" s="527">
        <v>5.05059189209454</v>
      </c>
      <c r="K41" s="527">
        <v>2.65203373483407</v>
      </c>
      <c r="L41" s="516"/>
      <c r="M41" s="336"/>
      <c r="N41" s="336"/>
    </row>
    <row r="42" spans="1:14" s="45" customFormat="1" ht="15" customHeight="1">
      <c r="A42" s="517"/>
      <c r="B42" s="518"/>
      <c r="C42" s="519"/>
      <c r="D42" s="519"/>
      <c r="E42" s="519"/>
      <c r="F42" s="520"/>
      <c r="G42" s="519"/>
      <c r="H42" s="519"/>
      <c r="I42" s="520"/>
      <c r="J42" s="519"/>
      <c r="K42" s="519"/>
      <c r="L42" s="521"/>
      <c r="M42" s="336"/>
      <c r="N42" s="336"/>
    </row>
    <row r="43" spans="1:14" s="45" customFormat="1" ht="15" customHeight="1">
      <c r="A43" s="517" t="s">
        <v>79</v>
      </c>
      <c r="B43" s="518"/>
      <c r="C43" s="519">
        <v>0.5363312810573352</v>
      </c>
      <c r="D43" s="519">
        <v>0.573015254362007</v>
      </c>
      <c r="E43" s="519">
        <v>0.4292635101963956</v>
      </c>
      <c r="F43" s="520">
        <v>2.5954587758732806</v>
      </c>
      <c r="G43" s="519">
        <v>2.931619036232283</v>
      </c>
      <c r="H43" s="519">
        <v>2.0884621986833</v>
      </c>
      <c r="I43" s="520">
        <v>3.149252580414802</v>
      </c>
      <c r="J43" s="519">
        <v>3.50727211533244</v>
      </c>
      <c r="K43" s="519">
        <v>2.474064561118724</v>
      </c>
      <c r="L43" s="521"/>
      <c r="M43" s="336"/>
      <c r="N43" s="336"/>
    </row>
    <row r="44" spans="1:14" s="47" customFormat="1" ht="15" customHeight="1">
      <c r="A44" s="517" t="s">
        <v>82</v>
      </c>
      <c r="B44" s="515"/>
      <c r="C44" s="519">
        <v>0.41661646738481206</v>
      </c>
      <c r="D44" s="519">
        <v>0.4681512566078372</v>
      </c>
      <c r="E44" s="519">
        <v>0.3450258279562778</v>
      </c>
      <c r="F44" s="520">
        <v>2.6505967421720196</v>
      </c>
      <c r="G44" s="519">
        <v>3.018379674154459</v>
      </c>
      <c r="H44" s="519">
        <v>2.137501614879848</v>
      </c>
      <c r="I44" s="520">
        <v>3.0822101329120364</v>
      </c>
      <c r="J44" s="519">
        <v>3.4808570371628735</v>
      </c>
      <c r="K44" s="519">
        <v>2.4226257341878057</v>
      </c>
      <c r="L44" s="522"/>
      <c r="M44" s="554"/>
      <c r="N44" s="554"/>
    </row>
    <row r="45" spans="1:14" s="45" customFormat="1" ht="15" customHeight="1">
      <c r="A45" s="179"/>
      <c r="B45" s="398"/>
      <c r="C45" s="519"/>
      <c r="D45" s="519"/>
      <c r="E45" s="523"/>
      <c r="F45" s="520"/>
      <c r="G45" s="519"/>
      <c r="H45" s="523"/>
      <c r="I45" s="520"/>
      <c r="J45" s="519"/>
      <c r="K45" s="519"/>
      <c r="L45" s="516"/>
      <c r="M45" s="336"/>
      <c r="N45" s="336"/>
    </row>
    <row r="46" spans="1:14" ht="15" customHeight="1">
      <c r="A46" s="524" t="s">
        <v>94</v>
      </c>
      <c r="B46" s="515"/>
      <c r="C46" s="523"/>
      <c r="D46" s="523"/>
      <c r="E46" s="523"/>
      <c r="F46" s="525"/>
      <c r="G46" s="523"/>
      <c r="H46" s="523"/>
      <c r="I46" s="525"/>
      <c r="J46" s="523"/>
      <c r="K46" s="523"/>
      <c r="L46" s="514"/>
      <c r="M46" s="320"/>
      <c r="N46" s="320"/>
    </row>
    <row r="47" spans="1:14" ht="15" customHeight="1">
      <c r="A47" s="488" t="s">
        <v>34</v>
      </c>
      <c r="B47" s="515"/>
      <c r="C47" s="527">
        <v>0</v>
      </c>
      <c r="D47" s="527">
        <v>0</v>
      </c>
      <c r="E47" s="527">
        <v>0</v>
      </c>
      <c r="F47" s="527">
        <v>1.87201704873897</v>
      </c>
      <c r="G47" s="527">
        <v>2.0735556673248</v>
      </c>
      <c r="H47" s="527">
        <v>1.87201704873897</v>
      </c>
      <c r="I47" s="527">
        <v>1.89039953927045</v>
      </c>
      <c r="J47" s="527">
        <v>2.09152923976485</v>
      </c>
      <c r="K47" s="527">
        <v>1.89039953927045</v>
      </c>
      <c r="L47" s="514"/>
      <c r="M47" s="320"/>
      <c r="N47" s="320"/>
    </row>
    <row r="48" spans="1:14" ht="15" customHeight="1">
      <c r="A48" s="620" t="s">
        <v>232</v>
      </c>
      <c r="B48" s="621"/>
      <c r="C48" s="527" t="s">
        <v>176</v>
      </c>
      <c r="D48" s="527" t="s">
        <v>176</v>
      </c>
      <c r="E48" s="527" t="s">
        <v>176</v>
      </c>
      <c r="F48" s="527" t="s">
        <v>176</v>
      </c>
      <c r="G48" s="527" t="s">
        <v>176</v>
      </c>
      <c r="H48" s="527" t="s">
        <v>176</v>
      </c>
      <c r="I48" s="527" t="s">
        <v>176</v>
      </c>
      <c r="J48" s="527" t="s">
        <v>176</v>
      </c>
      <c r="K48" s="527" t="s">
        <v>176</v>
      </c>
      <c r="L48" s="514"/>
      <c r="M48" s="320"/>
      <c r="N48" s="320"/>
    </row>
    <row r="49" spans="1:14" ht="15" customHeight="1">
      <c r="A49" s="620" t="s">
        <v>80</v>
      </c>
      <c r="B49" s="621"/>
      <c r="C49" s="527">
        <v>1.12714942349265</v>
      </c>
      <c r="D49" s="527">
        <v>1.41859905682924</v>
      </c>
      <c r="E49" s="527">
        <v>1.02050098870553</v>
      </c>
      <c r="F49" s="527">
        <v>2.0989803924796</v>
      </c>
      <c r="G49" s="527">
        <v>2.63874361444418</v>
      </c>
      <c r="H49" s="527">
        <v>1.81868474703661</v>
      </c>
      <c r="I49" s="527">
        <v>3.35147500316451</v>
      </c>
      <c r="J49" s="527">
        <v>4.19689557955985</v>
      </c>
      <c r="K49" s="527">
        <v>2.95475375354836</v>
      </c>
      <c r="L49" s="514"/>
      <c r="M49" s="320"/>
      <c r="N49" s="320"/>
    </row>
    <row r="50" spans="1:14" ht="15" customHeight="1">
      <c r="A50" s="620" t="s">
        <v>234</v>
      </c>
      <c r="B50" s="621"/>
      <c r="C50" s="527" t="s">
        <v>176</v>
      </c>
      <c r="D50" s="527" t="s">
        <v>176</v>
      </c>
      <c r="E50" s="527" t="s">
        <v>176</v>
      </c>
      <c r="F50" s="527" t="s">
        <v>176</v>
      </c>
      <c r="G50" s="527" t="s">
        <v>176</v>
      </c>
      <c r="H50" s="527" t="s">
        <v>176</v>
      </c>
      <c r="I50" s="527" t="s">
        <v>176</v>
      </c>
      <c r="J50" s="527" t="s">
        <v>176</v>
      </c>
      <c r="K50" s="527" t="s">
        <v>176</v>
      </c>
      <c r="L50" s="514"/>
      <c r="M50" s="320"/>
      <c r="N50" s="320"/>
    </row>
    <row r="51" spans="1:14" ht="15" customHeight="1">
      <c r="A51" s="620" t="s">
        <v>233</v>
      </c>
      <c r="B51" s="621"/>
      <c r="C51" s="527">
        <v>0.20532355096730898</v>
      </c>
      <c r="D51" s="527">
        <v>0.2334811037604137</v>
      </c>
      <c r="E51" s="527">
        <v>0.20532355096730898</v>
      </c>
      <c r="F51" s="527">
        <v>0.8219307596428542</v>
      </c>
      <c r="G51" s="527">
        <v>0.8531285740144539</v>
      </c>
      <c r="H51" s="527">
        <v>0.8219307596428542</v>
      </c>
      <c r="I51" s="527">
        <v>1.0338965340009072</v>
      </c>
      <c r="J51" s="527">
        <v>1.091082241793929</v>
      </c>
      <c r="K51" s="527">
        <v>1.0338965340009072</v>
      </c>
      <c r="L51" s="514"/>
      <c r="M51" s="320"/>
      <c r="N51" s="320"/>
    </row>
    <row r="52" spans="1:14" ht="15" customHeight="1">
      <c r="A52" s="488" t="s">
        <v>53</v>
      </c>
      <c r="B52" s="515"/>
      <c r="C52" s="527">
        <v>0.51054661640308</v>
      </c>
      <c r="D52" s="527">
        <v>0.56909333834168</v>
      </c>
      <c r="E52" s="527">
        <v>0.51054661640308</v>
      </c>
      <c r="F52" s="527">
        <v>2.36278786491117</v>
      </c>
      <c r="G52" s="527">
        <v>2.65331861809518</v>
      </c>
      <c r="H52" s="527">
        <v>1.90293710790034</v>
      </c>
      <c r="I52" s="527">
        <v>2.97237850546273</v>
      </c>
      <c r="J52" s="527">
        <v>3.32719864769741</v>
      </c>
      <c r="K52" s="527">
        <v>2.5125277484519</v>
      </c>
      <c r="L52" s="514"/>
      <c r="M52" s="320"/>
      <c r="N52" s="320"/>
    </row>
    <row r="53" spans="1:14" ht="15" customHeight="1">
      <c r="A53" s="488" t="s">
        <v>36</v>
      </c>
      <c r="B53" s="515"/>
      <c r="C53" s="527">
        <v>1.10450116453496</v>
      </c>
      <c r="D53" s="527">
        <v>1.13221342562086</v>
      </c>
      <c r="E53" s="527">
        <v>0.886542347560196</v>
      </c>
      <c r="F53" s="527">
        <v>3.30145566351437</v>
      </c>
      <c r="G53" s="527">
        <v>3.92872028855633</v>
      </c>
      <c r="H53" s="527">
        <v>1.72751933517759</v>
      </c>
      <c r="I53" s="527">
        <v>4.46969054330484</v>
      </c>
      <c r="J53" s="527">
        <v>5.11694574573248</v>
      </c>
      <c r="K53" s="527">
        <v>2.61406168273779</v>
      </c>
      <c r="L53" s="514"/>
      <c r="M53" s="320"/>
      <c r="N53" s="320"/>
    </row>
    <row r="54" spans="1:14" ht="15" customHeight="1">
      <c r="A54" s="489" t="s">
        <v>81</v>
      </c>
      <c r="B54" s="507"/>
      <c r="C54" s="527">
        <v>1.51220123772749</v>
      </c>
      <c r="D54" s="527">
        <v>1.64055457363931</v>
      </c>
      <c r="E54" s="527">
        <v>0.782849227965493</v>
      </c>
      <c r="F54" s="527">
        <v>2.58552447210613</v>
      </c>
      <c r="G54" s="527">
        <v>3.3658594775408</v>
      </c>
      <c r="H54" s="527">
        <v>2.01806236144358</v>
      </c>
      <c r="I54" s="527">
        <v>4.14972014163079</v>
      </c>
      <c r="J54" s="527">
        <v>5.06017953595906</v>
      </c>
      <c r="K54" s="527">
        <v>2.8144519303775</v>
      </c>
      <c r="L54" s="514"/>
      <c r="M54" s="320"/>
      <c r="N54" s="320"/>
    </row>
    <row r="55" spans="1:14" ht="94.5" customHeight="1">
      <c r="A55" s="674" t="s">
        <v>238</v>
      </c>
      <c r="B55" s="674"/>
      <c r="C55" s="674"/>
      <c r="D55" s="674"/>
      <c r="E55" s="674"/>
      <c r="F55" s="674"/>
      <c r="G55" s="674"/>
      <c r="H55" s="674"/>
      <c r="I55" s="674"/>
      <c r="J55" s="674"/>
      <c r="K55" s="674"/>
      <c r="L55" s="526"/>
      <c r="M55" s="320"/>
      <c r="N55" s="320"/>
    </row>
    <row r="56" spans="1:12" ht="6" customHeight="1">
      <c r="A56" s="68"/>
      <c r="B56" s="68"/>
      <c r="C56" s="68"/>
      <c r="D56" s="68"/>
      <c r="E56" s="68"/>
      <c r="F56" s="68"/>
      <c r="G56" s="68"/>
      <c r="H56" s="68"/>
      <c r="I56" s="68"/>
      <c r="J56" s="68"/>
      <c r="K56" s="68"/>
      <c r="L56" s="68"/>
    </row>
    <row r="57" spans="1:12" ht="6" customHeight="1">
      <c r="A57" s="69"/>
      <c r="B57" s="69"/>
      <c r="C57" s="70"/>
      <c r="D57" s="70"/>
      <c r="E57" s="70"/>
      <c r="F57" s="70"/>
      <c r="G57" s="70"/>
      <c r="H57" s="70"/>
      <c r="I57" s="70"/>
      <c r="J57" s="70"/>
      <c r="K57" s="70"/>
      <c r="L57" s="70"/>
    </row>
    <row r="58" spans="1:12" ht="6" customHeight="1">
      <c r="A58" s="69"/>
      <c r="B58" s="69"/>
      <c r="C58" s="70"/>
      <c r="D58" s="70"/>
      <c r="E58" s="70"/>
      <c r="F58" s="70"/>
      <c r="G58" s="70"/>
      <c r="H58" s="70"/>
      <c r="I58" s="70"/>
      <c r="J58" s="70"/>
      <c r="K58" s="70"/>
      <c r="L58" s="70"/>
    </row>
    <row r="59" spans="1:12" ht="6" customHeight="1">
      <c r="A59" s="69"/>
      <c r="B59" s="69"/>
      <c r="C59" s="70"/>
      <c r="D59" s="70"/>
      <c r="E59" s="70"/>
      <c r="F59" s="70"/>
      <c r="G59" s="70"/>
      <c r="H59" s="70"/>
      <c r="I59" s="70"/>
      <c r="J59" s="70"/>
      <c r="K59" s="70"/>
      <c r="L59" s="70"/>
    </row>
    <row r="60" spans="1:12" ht="6" customHeight="1">
      <c r="A60" s="69"/>
      <c r="B60" s="69"/>
      <c r="C60" s="70"/>
      <c r="D60" s="70"/>
      <c r="E60" s="70"/>
      <c r="F60" s="70"/>
      <c r="G60" s="70"/>
      <c r="H60" s="70"/>
      <c r="I60" s="70"/>
      <c r="J60" s="70"/>
      <c r="K60" s="70"/>
      <c r="L60" s="70"/>
    </row>
    <row r="61" spans="1:12" ht="6" customHeight="1">
      <c r="A61" s="69"/>
      <c r="B61" s="69"/>
      <c r="C61" s="70"/>
      <c r="D61" s="70"/>
      <c r="E61" s="70"/>
      <c r="F61" s="70"/>
      <c r="G61" s="70"/>
      <c r="H61" s="70"/>
      <c r="I61" s="70"/>
      <c r="J61" s="70"/>
      <c r="K61" s="70"/>
      <c r="L61" s="70"/>
    </row>
    <row r="62" spans="1:12" ht="6" customHeight="1">
      <c r="A62" s="68"/>
      <c r="B62" s="68"/>
      <c r="C62" s="68"/>
      <c r="D62" s="68"/>
      <c r="E62" s="68"/>
      <c r="F62" s="68"/>
      <c r="G62" s="68"/>
      <c r="H62" s="68"/>
      <c r="I62" s="68"/>
      <c r="J62" s="68"/>
      <c r="K62" s="68"/>
      <c r="L62" s="68"/>
    </row>
    <row r="63" spans="1:12" ht="6" customHeight="1">
      <c r="A63" s="69"/>
      <c r="B63" s="69"/>
      <c r="C63" s="70"/>
      <c r="D63" s="70"/>
      <c r="E63" s="70"/>
      <c r="F63" s="70"/>
      <c r="G63" s="70"/>
      <c r="H63" s="70"/>
      <c r="I63" s="70"/>
      <c r="J63" s="70"/>
      <c r="K63" s="70"/>
      <c r="L63" s="70"/>
    </row>
    <row r="64" spans="1:12" ht="6" customHeight="1">
      <c r="A64" s="48"/>
      <c r="B64" s="48"/>
      <c r="C64" s="46"/>
      <c r="D64" s="46"/>
      <c r="E64" s="46"/>
      <c r="F64" s="46"/>
      <c r="G64" s="46"/>
      <c r="H64" s="46"/>
      <c r="I64" s="46"/>
      <c r="J64" s="46"/>
      <c r="K64" s="46"/>
      <c r="L64" s="46"/>
    </row>
    <row r="65" spans="1:12" ht="6" customHeight="1">
      <c r="A65" s="48"/>
      <c r="B65" s="48"/>
      <c r="C65" s="46"/>
      <c r="D65" s="46"/>
      <c r="E65" s="46"/>
      <c r="F65" s="46"/>
      <c r="G65" s="46"/>
      <c r="H65" s="46"/>
      <c r="I65" s="46"/>
      <c r="J65" s="46"/>
      <c r="K65" s="46"/>
      <c r="L65" s="46"/>
    </row>
    <row r="66" spans="1:12" ht="6" customHeight="1">
      <c r="A66" s="48"/>
      <c r="B66" s="48"/>
      <c r="C66" s="46"/>
      <c r="D66" s="46"/>
      <c r="E66" s="46"/>
      <c r="F66" s="46"/>
      <c r="G66" s="46"/>
      <c r="H66" s="46"/>
      <c r="I66" s="46"/>
      <c r="J66" s="46"/>
      <c r="K66" s="46"/>
      <c r="L66" s="46"/>
    </row>
    <row r="67" spans="1:12" ht="6" customHeight="1">
      <c r="A67" s="48"/>
      <c r="B67" s="48"/>
      <c r="C67" s="46"/>
      <c r="D67" s="46"/>
      <c r="E67" s="46"/>
      <c r="F67" s="46"/>
      <c r="G67" s="46"/>
      <c r="H67" s="46"/>
      <c r="I67" s="46"/>
      <c r="J67" s="46"/>
      <c r="K67" s="46"/>
      <c r="L67" s="46"/>
    </row>
    <row r="68" spans="1:12" ht="6" customHeight="1">
      <c r="A68" s="49"/>
      <c r="B68" s="49"/>
      <c r="C68" s="46"/>
      <c r="D68" s="46"/>
      <c r="E68" s="46"/>
      <c r="F68" s="46"/>
      <c r="G68" s="46"/>
      <c r="H68" s="46"/>
      <c r="I68" s="46"/>
      <c r="J68" s="46"/>
      <c r="K68" s="46"/>
      <c r="L68" s="46"/>
    </row>
    <row r="69" spans="1:2" ht="10.5">
      <c r="A69" s="50"/>
      <c r="B69" s="50"/>
    </row>
    <row r="70" spans="1:2" ht="10.5">
      <c r="A70" s="50"/>
      <c r="B70" s="50"/>
    </row>
    <row r="71" spans="1:2" ht="10.5">
      <c r="A71" s="50"/>
      <c r="B71" s="50"/>
    </row>
    <row r="72" spans="1:2" ht="10.5">
      <c r="A72" s="50"/>
      <c r="B72" s="50"/>
    </row>
    <row r="73" spans="1:2" ht="10.5">
      <c r="A73" s="50"/>
      <c r="B73" s="50"/>
    </row>
  </sheetData>
  <sheetProtection/>
  <mergeCells count="6">
    <mergeCell ref="L8:L9"/>
    <mergeCell ref="A5:K5"/>
    <mergeCell ref="A6:K6"/>
    <mergeCell ref="A55:K55"/>
    <mergeCell ref="A4:K4"/>
    <mergeCell ref="I7:K7"/>
  </mergeCells>
  <hyperlinks>
    <hyperlink ref="A1" r:id="rId1" display="http://www.sourceoecd.org/9789264055988"/>
  </hyperlinks>
  <printOptions horizontalCentered="1"/>
  <pageMargins left="0.3937007874015748" right="0.34" top="0.7874015748031497" bottom="0.7874015748031497" header="0.3937007874015748" footer="0.3937007874015748"/>
  <pageSetup fitToHeight="1" fitToWidth="1"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SL_C1.xls</dc:title>
  <dc:subject/>
  <dc:creator>Bruneforth, Michael</dc:creator>
  <cp:keywords/>
  <dc:description/>
  <cp:lastModifiedBy>Bonati_C</cp:lastModifiedBy>
  <cp:lastPrinted>2010-06-10T16:38:49Z</cp:lastPrinted>
  <dcterms:created xsi:type="dcterms:W3CDTF">1999-06-29T15:06:52Z</dcterms:created>
  <dcterms:modified xsi:type="dcterms:W3CDTF">2010-09-06T15:51:29Z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AG Country">
    <vt:lpwstr>42</vt:lpwstr>
  </property>
  <property fmtid="{D5CDD505-2E9C-101B-9397-08002B2CF9AE}" pid="4" name="EAG Indicators">
    <vt:lpwstr>29</vt:lpwstr>
  </property>
  <property fmtid="{D5CDD505-2E9C-101B-9397-08002B2CF9AE}" pid="5" name="ContentTypeId">
    <vt:lpwstr>0x010100544E5385D940C74CB6B130990CB97EF8</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display_urn:schemas-microsoft-com:office:office#Author">
    <vt:lpwstr>GARCIA DE LEON Pedro Lenin, EDU/IA</vt:lpwstr>
  </property>
  <property fmtid="{D5CDD505-2E9C-101B-9397-08002B2CF9AE}" pid="9" name="TemplateUrl">
    <vt:lpwstr/>
  </property>
  <property fmtid="{D5CDD505-2E9C-101B-9397-08002B2CF9AE}" pid="10" name="xd_ProgID">
    <vt:lpwstr/>
  </property>
  <property fmtid="{D5CDD505-2E9C-101B-9397-08002B2CF9AE}" pid="11" name="Countries">
    <vt:lpwstr/>
  </property>
  <property fmtid="{D5CDD505-2E9C-101B-9397-08002B2CF9AE}" pid="12" name="Language">
    <vt:lpwstr>English</vt:lpwstr>
  </property>
  <property fmtid="{D5CDD505-2E9C-101B-9397-08002B2CF9AE}" pid="13" name="Format">
    <vt:lpwstr>Tables&amp;Charts</vt:lpwstr>
  </property>
  <property fmtid="{D5CDD505-2E9C-101B-9397-08002B2CF9AE}" pid="14" name="Indicators">
    <vt:lpwstr>28</vt:lpwstr>
  </property>
  <property fmtid="{D5CDD505-2E9C-101B-9397-08002B2CF9AE}" pid="15" name="_SourceUrl">
    <vt:lpwstr/>
  </property>
</Properties>
</file>