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10"/>
  </bookViews>
  <sheets>
    <sheet name="g6-21"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3" i="9" l="1"/>
  <c r="AC35" i="9"/>
  <c r="AC34" i="9"/>
  <c r="AC32" i="9"/>
  <c r="AC36" i="9"/>
  <c r="AC29" i="9"/>
  <c r="AC26" i="9"/>
  <c r="AC27" i="9"/>
  <c r="AC28" i="9"/>
  <c r="AC30" i="9"/>
  <c r="AA43" i="9"/>
  <c r="AA42" i="9"/>
  <c r="AA41" i="9"/>
  <c r="AA38" i="9"/>
  <c r="AA39" i="9"/>
  <c r="AA33" i="9"/>
  <c r="AA35" i="9"/>
  <c r="AA34" i="9"/>
  <c r="AA32" i="9"/>
  <c r="AA36" i="9"/>
  <c r="AA29" i="9"/>
  <c r="AA26" i="9"/>
  <c r="AA27" i="9"/>
  <c r="AA28" i="9"/>
  <c r="AA30" i="9"/>
  <c r="AB26" i="9"/>
  <c r="AB35" i="9"/>
  <c r="AB34" i="9"/>
  <c r="AB32" i="9"/>
  <c r="AB36" i="9"/>
  <c r="AB29" i="9"/>
  <c r="AB27" i="9"/>
  <c r="AB28" i="9"/>
  <c r="AB30" i="9"/>
  <c r="X44" i="9"/>
  <c r="W44" i="9"/>
  <c r="V44" i="9"/>
  <c r="U44" i="9"/>
  <c r="T44" i="9"/>
  <c r="S44" i="9"/>
  <c r="AA44" i="9"/>
  <c r="R44" i="9"/>
  <c r="Q44" i="9"/>
  <c r="P44" i="9"/>
  <c r="O44" i="9"/>
  <c r="N44" i="9"/>
  <c r="M44" i="9"/>
  <c r="L44" i="9"/>
  <c r="K44" i="9"/>
  <c r="J44" i="9"/>
  <c r="I44" i="9"/>
  <c r="H44" i="9"/>
  <c r="G44" i="9"/>
  <c r="F44" i="9"/>
  <c r="E44" i="9"/>
  <c r="X40" i="9"/>
  <c r="W40" i="9"/>
  <c r="V40" i="9"/>
  <c r="U40" i="9"/>
  <c r="T40" i="9"/>
  <c r="S40" i="9"/>
  <c r="AA40" i="9"/>
  <c r="R40" i="9"/>
  <c r="Q40" i="9"/>
  <c r="P40" i="9"/>
  <c r="O40" i="9"/>
  <c r="N40" i="9"/>
  <c r="M40" i="9"/>
  <c r="L40" i="9"/>
  <c r="K40" i="9"/>
  <c r="J40" i="9"/>
  <c r="I40" i="9"/>
  <c r="H40" i="9"/>
  <c r="G40" i="9"/>
  <c r="F40" i="9"/>
  <c r="E40" i="9"/>
  <c r="X37" i="9"/>
  <c r="W37" i="9"/>
  <c r="V37" i="9"/>
  <c r="U37" i="9"/>
  <c r="T37" i="9"/>
  <c r="S37" i="9"/>
  <c r="AA37" i="9"/>
  <c r="R37" i="9"/>
  <c r="Q37" i="9"/>
  <c r="P37" i="9"/>
  <c r="O37" i="9"/>
  <c r="N37" i="9"/>
  <c r="M37" i="9"/>
  <c r="L37" i="9"/>
  <c r="K37" i="9"/>
  <c r="J37" i="9"/>
  <c r="AC37" i="9"/>
  <c r="I37" i="9"/>
  <c r="H37" i="9"/>
  <c r="G37" i="9"/>
  <c r="F37" i="9"/>
  <c r="AB37" i="9"/>
  <c r="X31" i="9"/>
  <c r="W31" i="9"/>
  <c r="V31" i="9"/>
  <c r="U31" i="9"/>
  <c r="T31" i="9"/>
  <c r="S31" i="9"/>
  <c r="AA31" i="9"/>
  <c r="R31" i="9"/>
  <c r="Q31" i="9"/>
  <c r="P31" i="9"/>
  <c r="O31" i="9"/>
  <c r="N31" i="9"/>
  <c r="M31" i="9"/>
  <c r="L31" i="9"/>
  <c r="K31" i="9"/>
  <c r="J31" i="9"/>
  <c r="AC31" i="9"/>
  <c r="I31" i="9"/>
  <c r="H31" i="9"/>
  <c r="G31" i="9"/>
  <c r="F31" i="9"/>
  <c r="AB31" i="9"/>
  <c r="E37" i="9"/>
  <c r="E31" i="9"/>
</calcChain>
</file>

<file path=xl/sharedStrings.xml><?xml version="1.0" encoding="utf-8"?>
<sst xmlns="http://schemas.openxmlformats.org/spreadsheetml/2006/main" count="78" uniqueCount="43">
  <si>
    <t>Pre-op score</t>
  </si>
  <si>
    <t>Mean</t>
  </si>
  <si>
    <t>SE</t>
  </si>
  <si>
    <t>Minimum</t>
  </si>
  <si>
    <t>25th percentile</t>
  </si>
  <si>
    <t>Median</t>
  </si>
  <si>
    <t>75th percentile</t>
  </si>
  <si>
    <t>Maximum</t>
  </si>
  <si>
    <t>Netherlands</t>
  </si>
  <si>
    <t>Sweden</t>
  </si>
  <si>
    <t>Oxford Knee</t>
  </si>
  <si>
    <t>Hoos</t>
  </si>
  <si>
    <t>Koos</t>
  </si>
  <si>
    <t>Country</t>
  </si>
  <si>
    <t xml:space="preserve"> post-op score</t>
  </si>
  <si>
    <t>Change from pre-op score to  post-op score</t>
  </si>
  <si>
    <t>follow-up</t>
  </si>
  <si>
    <t>6-mo</t>
  </si>
  <si>
    <t>12-mo</t>
  </si>
  <si>
    <t>Tool</t>
  </si>
  <si>
    <t>Oxford hip</t>
  </si>
  <si>
    <t>Mean Adjusted</t>
  </si>
  <si>
    <t>SE Adjusted</t>
  </si>
  <si>
    <t>N</t>
  </si>
  <si>
    <t>AVERAGE</t>
  </si>
  <si>
    <t>CI (SEx3.92)</t>
  </si>
  <si>
    <t>pre</t>
  </si>
  <si>
    <t>post</t>
  </si>
  <si>
    <t>Figure  6.21. Crude mean pre- and post-operative Oxford Hip Score and HOOS, 2013-16 (or nearest years)</t>
  </si>
  <si>
    <t xml:space="preserve">Source: PaRIS Hip/Knee Replacement Pilot Data Collection. </t>
  </si>
  <si>
    <t>England¹</t>
  </si>
  <si>
    <t>1. Post-operative measurement at 6 months</t>
  </si>
  <si>
    <t>Australia-ACORN¹</t>
  </si>
  <si>
    <t>Canada-Manitoba</t>
  </si>
  <si>
    <t>Finland-Coxa</t>
  </si>
  <si>
    <t>Italy-Galeazzi¹</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</si>
  <si>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</si>
  <si>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</si>
  <si>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</si>
  <si>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</si>
  <si>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6.21. Crude mean pre- and post-operative Oxford Hip Score and HOOS-PS, 2013-16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</si>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</sst>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b/>
      <sz val="11"/>
      <color theme="1" tint="0.249977111117893"/>
      <name val="Calibri"/>
      <family val="2"/>
      <scheme val="minor"/>
    </font>
    <font>
      <sz val="11"/>
      <color theme="1" tint="0.249977111117893"/>
      <name val="Calibri"/>
      <family val="2"/>
      <scheme val="minor"/>
    </font>
    <font>
      <sz val="11"/>
      <color theme="1"/>
      <name val="Arial Narrow"/>
      <family val="2"/>
    </font>
    <font>
      <sz val="11"/>
      <name val="Arial Narrow"/>
      <family val="2"/>
    </font>
    <font>
      <b/>
      <sz val="9"/>
      <color theme="0"/>
      <name val="Calibri"/>
      <family val="2"/>
      <scheme val="minor"/>
    </font>
    <font>
      <sz val="11"/>
      <color rgb="FF000000"/>
      <name val="Arial Narrow"/>
      <family val="2"/>
    </font>
    <font>
      <sz val="11"/>
      <color theme="1"/>
      <name val="Calibri"/>
      <family val="2"/>
    </font>
    <font>
      <sz val="11"/>
      <color rgb="FF000000"/>
      <name val="Calibri"/>
      <family val="2"/>
    </font>
    <font>
      <sz val="8"/>
      <color theme="1"/>
      <name val="Arial"/>
      <family val="2"/>
    </font>
    <font>
      <sz val="8"/>
      <name val="Arial"/>
      <family val="2"/>
    </font>
    <font>
      <sz val="10"/>
      <color rgb="FF010000"/>
      <name val="Arial"/>
      <family val="2"/>
    </font>
    <font>
      <u/>
      <sz val="11"/>
      <color theme="10"/>
      <name val="Calibri"/>
      <family val="2"/>
      <scheme val="minor"/>
    </font>
  </fonts>
  <fills count="8">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right style="thin">
        <color indexed="64"/>
      </right>
      <top/>
      <bottom/>
      <diagonal/>
    </border>
    <border>
      <left style="thin">
        <color indexed="64"/>
      </left>
      <right/>
      <top/>
      <bottom style="thin">
        <color rgb="FF9BC2E6"/>
      </bottom>
      <diagonal/>
    </border>
    <border>
      <left/>
      <right style="thin">
        <color indexed="64"/>
      </right>
      <top/>
      <bottom style="thin">
        <color rgb="FF9BC2E6"/>
      </bottom>
      <diagonal/>
    </border>
    <border>
      <left/>
      <right/>
      <top/>
      <bottom style="thin">
        <color rgb="FF9BC2E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9BC2E6"/>
      </top>
      <bottom style="thin">
        <color indexed="64"/>
      </bottom>
      <diagonal/>
    </border>
    <border>
      <left/>
      <right style="thin">
        <color indexed="64"/>
      </right>
      <top style="thin">
        <color rgb="FF9BC2E6"/>
      </top>
      <bottom style="thin">
        <color indexed="64"/>
      </bottom>
      <diagonal/>
    </border>
    <border>
      <left/>
      <right/>
      <top style="thin">
        <color rgb="FF9BC2E6"/>
      </top>
      <bottom style="thin">
        <color indexed="64"/>
      </bottom>
      <diagonal/>
    </border>
  </borders>
  <cellStyleXfs count="2">
    <xf numFmtId="0" fontId="0" fillId="0" borderId="0"/>
    <xf numFmtId="0" fontId="16" fillId="0" borderId="0" applyNumberFormat="0" applyFill="0" applyBorder="0" applyAlignment="0" applyProtection="0"/>
  </cellStyleXfs>
  <cellXfs count="92">
    <xf numFmtId="0" fontId="0" fillId="0" borderId="0" xfId="0"/>
    <xf numFmtId="0" fontId="0" fillId="0" borderId="0" xfId="0" applyFont="1" applyFill="1"/>
    <xf numFmtId="0" fontId="0" fillId="0" borderId="0" xfId="0" applyFont="1" applyFill="1" applyBorder="1"/>
    <xf numFmtId="0" fontId="2" fillId="0" borderId="0" xfId="0" applyFont="1"/>
    <xf numFmtId="0" fontId="0" fillId="0" borderId="7" xfId="0" applyFont="1" applyFill="1" applyBorder="1"/>
    <xf numFmtId="0" fontId="0" fillId="0" borderId="5" xfId="0" applyFont="1" applyFill="1" applyBorder="1"/>
    <xf numFmtId="0" fontId="1" fillId="4" borderId="6" xfId="0" applyFont="1" applyFill="1" applyBorder="1" applyAlignment="1">
      <alignment horizontal="center"/>
    </xf>
    <xf numFmtId="0" fontId="1" fillId="0" borderId="5" xfId="0" applyFont="1" applyBorder="1"/>
    <xf numFmtId="0" fontId="2" fillId="0" borderId="0" xfId="0" applyFont="1" applyBorder="1"/>
    <xf numFmtId="0" fontId="0" fillId="0" borderId="0" xfId="0" applyFont="1"/>
    <xf numFmtId="0" fontId="0" fillId="0" borderId="8" xfId="0" applyFont="1" applyBorder="1"/>
    <xf numFmtId="0" fontId="0" fillId="0" borderId="0" xfId="0" applyFont="1" applyBorder="1"/>
    <xf numFmtId="0" fontId="1" fillId="0" borderId="12" xfId="0" applyFont="1" applyBorder="1"/>
    <xf numFmtId="0" fontId="1" fillId="0" borderId="8" xfId="0" applyFont="1" applyBorder="1"/>
    <xf numFmtId="0" fontId="2" fillId="0" borderId="7" xfId="0" applyFont="1" applyBorder="1"/>
    <xf numFmtId="0" fontId="1" fillId="0" borderId="7" xfId="0" applyFont="1" applyFill="1" applyBorder="1"/>
    <xf numFmtId="2"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2" fontId="2" fillId="0" borderId="7"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0" fillId="6" borderId="0" xfId="0" applyFont="1" applyFill="1"/>
    <xf numFmtId="0" fontId="0" fillId="0" borderId="7" xfId="0" applyFont="1" applyBorder="1"/>
    <xf numFmtId="0" fontId="0" fillId="0" borderId="11" xfId="0" applyFont="1" applyBorder="1"/>
    <xf numFmtId="0" fontId="0" fillId="5" borderId="0" xfId="0" applyFont="1" applyFill="1"/>
    <xf numFmtId="0" fontId="0" fillId="6" borderId="7" xfId="0" applyFont="1" applyFill="1" applyBorder="1"/>
    <xf numFmtId="2" fontId="2" fillId="6" borderId="7" xfId="0" applyNumberFormat="1" applyFont="1" applyFill="1" applyBorder="1" applyAlignment="1">
      <alignment horizontal="center" wrapText="1"/>
    </xf>
    <xf numFmtId="0" fontId="0" fillId="6" borderId="11" xfId="0" applyFont="1" applyFill="1" applyBorder="1"/>
    <xf numFmtId="2" fontId="3" fillId="6" borderId="11" xfId="0" applyNumberFormat="1" applyFont="1" applyFill="1" applyBorder="1" applyAlignment="1">
      <alignment horizontal="center"/>
    </xf>
    <xf numFmtId="0" fontId="0" fillId="6" borderId="0" xfId="0" applyFont="1" applyFill="1" applyBorder="1"/>
    <xf numFmtId="2" fontId="2" fillId="6" borderId="0" xfId="0" applyNumberFormat="1" applyFont="1" applyFill="1" applyBorder="1" applyAlignment="1">
      <alignment horizontal="center" wrapText="1"/>
    </xf>
    <xf numFmtId="0" fontId="2" fillId="6" borderId="0" xfId="0" applyFont="1" applyFill="1"/>
    <xf numFmtId="0" fontId="6" fillId="0" borderId="7" xfId="0" applyFont="1" applyBorder="1"/>
    <xf numFmtId="0" fontId="5" fillId="0" borderId="7" xfId="0" applyFont="1" applyFill="1" applyBorder="1"/>
    <xf numFmtId="0" fontId="6" fillId="6" borderId="7" xfId="0" applyFont="1" applyFill="1" applyBorder="1"/>
    <xf numFmtId="2" fontId="5" fillId="6" borderId="7" xfId="0" applyNumberFormat="1" applyFont="1" applyFill="1" applyBorder="1" applyAlignment="1">
      <alignment horizontal="center"/>
    </xf>
    <xf numFmtId="2" fontId="5" fillId="0" borderId="7" xfId="0" applyNumberFormat="1" applyFont="1" applyBorder="1" applyAlignment="1">
      <alignment horizontal="center"/>
    </xf>
    <xf numFmtId="2" fontId="5" fillId="0" borderId="9" xfId="0" applyNumberFormat="1" applyFont="1" applyBorder="1" applyAlignment="1">
      <alignment horizontal="center"/>
    </xf>
    <xf numFmtId="0" fontId="7" fillId="0" borderId="0" xfId="0" applyFont="1"/>
    <xf numFmtId="0" fontId="7" fillId="6" borderId="0" xfId="0" applyFont="1" applyFill="1"/>
    <xf numFmtId="0" fontId="8" fillId="6" borderId="0" xfId="0" applyFont="1" applyFill="1"/>
    <xf numFmtId="0" fontId="8" fillId="0" borderId="0" xfId="0" applyFont="1"/>
    <xf numFmtId="0" fontId="1" fillId="0" borderId="12" xfId="0" applyFont="1" applyFill="1" applyBorder="1"/>
    <xf numFmtId="0" fontId="1" fillId="0" borderId="11" xfId="0" applyFont="1" applyFill="1" applyBorder="1"/>
    <xf numFmtId="0" fontId="2" fillId="0" borderId="11" xfId="0" applyFont="1" applyBorder="1"/>
    <xf numFmtId="0" fontId="6" fillId="0" borderId="12" xfId="0" applyFont="1" applyBorder="1"/>
    <xf numFmtId="0" fontId="6" fillId="0" borderId="11" xfId="0" applyFont="1" applyBorder="1"/>
    <xf numFmtId="0" fontId="10" fillId="0" borderId="0" xfId="0" applyFont="1"/>
    <xf numFmtId="0" fontId="1" fillId="0" borderId="0" xfId="0" applyFont="1"/>
    <xf numFmtId="0" fontId="10" fillId="6" borderId="0" xfId="0" applyFont="1" applyFill="1"/>
    <xf numFmtId="0" fontId="12"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horizontal="center" vertical="center"/>
    </xf>
    <xf numFmtId="0" fontId="1" fillId="0" borderId="5" xfId="0" applyFont="1" applyFill="1" applyBorder="1"/>
    <xf numFmtId="0" fontId="12" fillId="0" borderId="0" xfId="0" applyFont="1" applyBorder="1" applyAlignment="1">
      <alignment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0" fontId="1" fillId="4" borderId="6" xfId="0" applyFont="1" applyFill="1" applyBorder="1"/>
    <xf numFmtId="0" fontId="4" fillId="3" borderId="13" xfId="0" applyFont="1" applyFill="1" applyBorder="1" applyAlignment="1">
      <alignment horizont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7" xfId="0" applyFont="1" applyFill="1" applyBorder="1" applyAlignment="1">
      <alignment horizontal="center" wrapText="1"/>
    </xf>
    <xf numFmtId="0" fontId="9" fillId="3" borderId="7" xfId="0" applyFont="1" applyFill="1" applyBorder="1" applyAlignment="1">
      <alignment horizontal="center" wrapText="1"/>
    </xf>
    <xf numFmtId="2" fontId="3" fillId="0" borderId="11" xfId="0" applyNumberFormat="1" applyFont="1" applyFill="1" applyBorder="1" applyAlignment="1">
      <alignment horizontal="center" wrapText="1"/>
    </xf>
    <xf numFmtId="2" fontId="3" fillId="6" borderId="11"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0" fontId="0" fillId="0" borderId="11" xfId="0" applyFont="1" applyFill="1" applyBorder="1"/>
    <xf numFmtId="2" fontId="3" fillId="6" borderId="10" xfId="0" applyNumberFormat="1" applyFont="1" applyFill="1" applyBorder="1" applyAlignment="1">
      <alignment horizontal="center"/>
    </xf>
    <xf numFmtId="0" fontId="0" fillId="0" borderId="12" xfId="0" applyFont="1" applyBorder="1"/>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2" fontId="3" fillId="0" borderId="11" xfId="0" applyNumberFormat="1" applyFont="1" applyFill="1" applyBorder="1" applyAlignment="1">
      <alignment horizontal="center"/>
    </xf>
    <xf numFmtId="2" fontId="5" fillId="0" borderId="7" xfId="0" applyNumberFormat="1" applyFont="1" applyFill="1" applyBorder="1" applyAlignment="1">
      <alignment horizontal="center"/>
    </xf>
    <xf numFmtId="2" fontId="2" fillId="0" borderId="0" xfId="0" applyNumberFormat="1" applyFont="1" applyFill="1" applyBorder="1" applyAlignment="1">
      <alignment horizontal="center"/>
    </xf>
    <xf numFmtId="2" fontId="3" fillId="6" borderId="7" xfId="0" applyNumberFormat="1" applyFont="1" applyFill="1" applyBorder="1" applyAlignment="1">
      <alignment horizontal="center"/>
    </xf>
    <xf numFmtId="2" fontId="3" fillId="0" borderId="7" xfId="0" applyNumberFormat="1" applyFont="1" applyBorder="1" applyAlignment="1">
      <alignment horizontal="center"/>
    </xf>
    <xf numFmtId="2" fontId="3" fillId="0" borderId="7" xfId="0" applyNumberFormat="1" applyFont="1" applyFill="1" applyBorder="1" applyAlignment="1">
      <alignment horizontal="center"/>
    </xf>
    <xf numFmtId="2" fontId="3" fillId="0" borderId="9" xfId="0" applyNumberFormat="1" applyFont="1" applyBorder="1" applyAlignment="1">
      <alignment horizontal="center"/>
    </xf>
    <xf numFmtId="0" fontId="11" fillId="0" borderId="1" xfId="0" applyFont="1" applyBorder="1" applyAlignment="1">
      <alignment horizontal="center" vertical="center"/>
    </xf>
    <xf numFmtId="0" fontId="2" fillId="6" borderId="0" xfId="0" applyFont="1" applyFill="1" applyBorder="1" applyAlignment="1">
      <alignment horizontal="center" wrapText="1"/>
    </xf>
    <xf numFmtId="0" fontId="2" fillId="6" borderId="1" xfId="0" applyFont="1" applyFill="1" applyBorder="1" applyAlignment="1">
      <alignment horizontal="center" wrapText="1"/>
    </xf>
    <xf numFmtId="0" fontId="7" fillId="0" borderId="0" xfId="0" applyFont="1" applyFill="1"/>
    <xf numFmtId="0" fontId="13" fillId="0" borderId="0" xfId="0" applyFont="1"/>
    <xf numFmtId="0" fontId="14" fillId="0" borderId="0" xfId="0" applyFont="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13" fillId="0" borderId="0" xfId="0" applyFont="1" applyAlignment="1">
      <alignment vertical="center" wrapText="1"/>
    </xf>
    <xf numFmtId="0" fontId="15" fillId="7" borderId="0" xfId="0" applyFont="1" applyFill="1" applyAlignment="1"/>
    <xf numFmtId="0" fontId="16" fillId="7"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9C41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138093707274192E-2"/>
          <c:y val="0.11421887778829039"/>
          <c:w val="0.92052327503989806"/>
          <c:h val="0.76049682988564504"/>
        </c:manualLayout>
      </c:layout>
      <c:lineChart>
        <c:grouping val="standard"/>
        <c:varyColors val="0"/>
        <c:ser>
          <c:idx val="0"/>
          <c:order val="0"/>
          <c:tx>
            <c:v>mean pre-op</c:v>
          </c:tx>
          <c:spPr>
            <a:ln w="25400">
              <a:noFill/>
            </a:ln>
            <a:effectLst/>
          </c:spPr>
          <c:marker>
            <c:symbol val="circle"/>
            <c:size val="7"/>
            <c:spPr>
              <a:solidFill>
                <a:sysClr val="window" lastClr="FFFFFF"/>
              </a:solidFill>
              <a:ln w="6350" cap="flat" cmpd="sng" algn="ctr">
                <a:solidFill>
                  <a:srgbClr val="000000"/>
                </a:solidFill>
                <a:prstDash val="solid"/>
                <a:round/>
              </a:ln>
              <a:effectLst/>
            </c:spPr>
          </c:marker>
          <c:dLbls>
            <c:numFmt formatCode="#,##0.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'g6-21'!$B$26:$B$30</c:f>
              <c:strCache>
                <c:ptCount val="5"/>
                <c:pt idx="0">
                  <c:v>Australia-ACORN¹</c:v>
                </c:pt>
                <c:pt idx="1">
                  <c:v>Canada-Manitoba</c:v>
                </c:pt>
                <c:pt idx="2">
                  <c:v>England¹</c:v>
                </c:pt>
                <c:pt idx="3">
                  <c:v>Finland-Coxa</c:v>
                </c:pt>
                <c:pt idx="4">
                  <c:v>Netherlands</c:v>
                </c:pt>
              </c:strCache>
            </c:strRef>
          </c:cat>
          <c:val>
            <c:numRef>
              <c:f>'g6-21'!$E$26:$E$30</c:f>
              <c:numCache>
                <c:formatCode>0.00</c:formatCode>
                <c:ptCount val="5"/>
                <c:pt idx="0" formatCode="General">
                  <c:v>15.9</c:v>
                </c:pt>
                <c:pt idx="1">
                  <c:v>18.09</c:v>
                </c:pt>
                <c:pt idx="2">
                  <c:v>18.4622721669718</c:v>
                </c:pt>
                <c:pt idx="3">
                  <c:v>19.79</c:v>
                </c:pt>
                <c:pt idx="4">
                  <c:v>23.335712600000001</c:v>
                </c:pt>
              </c:numCache>
            </c:numRef>
          </c:val>
          <c:smooth val="0"/>
          <c:extLst>
            <c:ext xmlns:c16="http://schemas.microsoft.com/office/drawing/2014/chart" uri="{C3380CC4-5D6E-409C-BE32-E72D297353CC}">
              <c16:uniqueId val="{00000004-1EFA-4AB0-BC4E-1AC249FF75AF}"/>
            </c:ext>
          </c:extLst>
        </c:ser>
        <c:ser>
          <c:idx val="1"/>
          <c:order val="1"/>
          <c:tx>
            <c:v>mean post-op</c:v>
          </c:tx>
          <c:spPr>
            <a:ln w="25400">
              <a:noFill/>
            </a:ln>
            <a:effectLst/>
          </c:spPr>
          <c:marker>
            <c:symbol val="circle"/>
            <c:size val="7"/>
            <c:spPr>
              <a:solidFill>
                <a:srgbClr val="9C4174"/>
              </a:solidFill>
              <a:ln w="6350" cap="flat" cmpd="sng" algn="ctr">
                <a:solidFill>
                  <a:srgbClr val="9C4174"/>
                </a:solidFill>
                <a:prstDash val="solid"/>
                <a:round/>
              </a:ln>
              <a:effectLst/>
            </c:spPr>
          </c:marker>
          <c:dLbls>
            <c:numFmt formatCode="#,##0.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'g6-21'!$B$26:$B$30</c:f>
              <c:strCache>
                <c:ptCount val="5"/>
                <c:pt idx="0">
                  <c:v>Australia-ACORN¹</c:v>
                </c:pt>
                <c:pt idx="1">
                  <c:v>Canada-Manitoba</c:v>
                </c:pt>
                <c:pt idx="2">
                  <c:v>England¹</c:v>
                </c:pt>
                <c:pt idx="3">
                  <c:v>Finland-Coxa</c:v>
                </c:pt>
                <c:pt idx="4">
                  <c:v>Netherlands</c:v>
                </c:pt>
              </c:strCache>
            </c:strRef>
          </c:cat>
          <c:val>
            <c:numRef>
              <c:f>'g6-21'!$G$26:$G$30</c:f>
              <c:numCache>
                <c:formatCode>0.00</c:formatCode>
                <c:ptCount val="5"/>
                <c:pt idx="0" formatCode="General">
                  <c:v>42.8</c:v>
                </c:pt>
                <c:pt idx="1">
                  <c:v>41.39</c:v>
                </c:pt>
                <c:pt idx="2">
                  <c:v>39.955767780849499</c:v>
                </c:pt>
                <c:pt idx="3">
                  <c:v>44.41</c:v>
                </c:pt>
                <c:pt idx="4">
                  <c:v>42.219567099999999</c:v>
                </c:pt>
              </c:numCache>
            </c:numRef>
          </c:val>
          <c:smooth val="0"/>
          <c:extLst>
            <c:ext xmlns:c16="http://schemas.microsoft.com/office/drawing/2014/chart" uri="{C3380CC4-5D6E-409C-BE32-E72D297353CC}">
              <c16:uniqueId val="{00000006-1EFA-4AB0-BC4E-1AC249FF75AF}"/>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48"/>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4"/>
      </c:valAx>
      <c:spPr>
        <a:solidFill>
          <a:sysClr val="window" lastClr="FFFFFF">
            <a:lumMod val="95000"/>
          </a:sysClr>
        </a:solidFill>
        <a:ln w="9525">
          <a:solidFill>
            <a:srgbClr val="000000"/>
          </a:solidFill>
        </a:ln>
        <a:effectLst/>
      </c:spPr>
    </c:plotArea>
    <c:legend>
      <c:legendPos val="r"/>
      <c:layout>
        <c:manualLayout>
          <c:xMode val="edge"/>
          <c:yMode val="edge"/>
          <c:x val="5.3536215267996304E-2"/>
          <c:y val="1.9920803043647736E-2"/>
          <c:w val="0.9224473891718938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22320753563069"/>
          <c:y val="0.12697421025894531"/>
          <c:w val="0.87029286752141444"/>
          <c:h val="0.78666740323436746"/>
        </c:manualLayout>
      </c:layout>
      <c:lineChart>
        <c:grouping val="standard"/>
        <c:varyColors val="0"/>
        <c:ser>
          <c:idx val="0"/>
          <c:order val="0"/>
          <c:tx>
            <c:v>mean pre-op</c:v>
          </c:tx>
          <c:spPr>
            <a:ln w="25400">
              <a:noFill/>
            </a:ln>
            <a:effectLst/>
          </c:spPr>
          <c:marker>
            <c:symbol val="circle"/>
            <c:size val="7"/>
            <c:spPr>
              <a:solidFill>
                <a:sysClr val="window" lastClr="FFFFFF"/>
              </a:solidFill>
              <a:ln w="6350" cap="flat" cmpd="sng" algn="ctr">
                <a:solidFill>
                  <a:srgbClr val="000000"/>
                </a:solidFill>
                <a:prstDash val="solid"/>
                <a:round/>
              </a:ln>
              <a:effectLst/>
            </c:spPr>
          </c:marker>
          <c:dLbls>
            <c:numFmt formatCode="#,##0.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'g6-21'!$B$38:$B$39</c:f>
              <c:strCache>
                <c:ptCount val="2"/>
                <c:pt idx="0">
                  <c:v>Netherlands</c:v>
                </c:pt>
                <c:pt idx="1">
                  <c:v>Italy-Galeazzi¹</c:v>
                </c:pt>
              </c:strCache>
            </c:strRef>
          </c:cat>
          <c:val>
            <c:numRef>
              <c:f>'g6-21'!$E$38:$E$39</c:f>
              <c:numCache>
                <c:formatCode>0.00</c:formatCode>
                <c:ptCount val="2"/>
                <c:pt idx="0">
                  <c:v>52.169008099999999</c:v>
                </c:pt>
                <c:pt idx="1">
                  <c:v>53.51</c:v>
                </c:pt>
              </c:numCache>
            </c:numRef>
          </c:val>
          <c:smooth val="0"/>
          <c:extLst>
            <c:ext xmlns:c16="http://schemas.microsoft.com/office/drawing/2014/chart" uri="{C3380CC4-5D6E-409C-BE32-E72D297353CC}">
              <c16:uniqueId val="{00000004-1EFA-4AB0-BC4E-1AC249FF75AF}"/>
            </c:ext>
          </c:extLst>
        </c:ser>
        <c:ser>
          <c:idx val="1"/>
          <c:order val="1"/>
          <c:tx>
            <c:v>mean post-op</c:v>
          </c:tx>
          <c:spPr>
            <a:ln w="25400">
              <a:noFill/>
            </a:ln>
            <a:effectLst/>
          </c:spPr>
          <c:marker>
            <c:symbol val="circle"/>
            <c:size val="7"/>
            <c:spPr>
              <a:solidFill>
                <a:srgbClr val="9C4174"/>
              </a:solidFill>
              <a:ln w="6350" cap="flat" cmpd="sng" algn="ctr">
                <a:solidFill>
                  <a:srgbClr val="9C4174"/>
                </a:solidFill>
                <a:prstDash val="solid"/>
                <a:round/>
              </a:ln>
              <a:effectLst/>
            </c:spPr>
          </c:marker>
          <c:dLbls>
            <c:numFmt formatCode="#,##0.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'g6-21'!$B$38:$B$39</c:f>
              <c:strCache>
                <c:ptCount val="2"/>
                <c:pt idx="0">
                  <c:v>Netherlands</c:v>
                </c:pt>
                <c:pt idx="1">
                  <c:v>Italy-Galeazzi¹</c:v>
                </c:pt>
              </c:strCache>
            </c:strRef>
          </c:cat>
          <c:val>
            <c:numRef>
              <c:f>'g6-21'!$G$38:$G$39</c:f>
              <c:numCache>
                <c:formatCode>0.00</c:formatCode>
                <c:ptCount val="2"/>
                <c:pt idx="0">
                  <c:v>86.664616899999999</c:v>
                </c:pt>
                <c:pt idx="1">
                  <c:v>82.03</c:v>
                </c:pt>
              </c:numCache>
            </c:numRef>
          </c:val>
          <c:smooth val="0"/>
          <c:extLst>
            <c:ext xmlns:c16="http://schemas.microsoft.com/office/drawing/2014/chart" uri="{C3380CC4-5D6E-409C-BE32-E72D297353CC}">
              <c16:uniqueId val="{00000006-1EFA-4AB0-BC4E-1AC249FF75AF}"/>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10"/>
      </c:valAx>
      <c:spPr>
        <a:solidFill>
          <a:sysClr val="window" lastClr="FFFFFF">
            <a:lumMod val="95000"/>
          </a:sysClr>
        </a:solidFill>
        <a:ln w="9525">
          <a:solidFill>
            <a:srgbClr val="000000"/>
          </a:solidFill>
        </a:ln>
        <a:effectLst/>
      </c:spPr>
    </c:plotArea>
    <c:legend>
      <c:legendPos val="r"/>
      <c:layout>
        <c:manualLayout>
          <c:xMode val="edge"/>
          <c:yMode val="edge"/>
          <c:x val="0.10134646005013169"/>
          <c:y val="1.9920803043647736E-2"/>
          <c:w val="0.87106245123132364"/>
          <c:h val="8.999528444801843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21908</xdr:colOff>
      <xdr:row>6</xdr:row>
      <xdr:rowOff>180260</xdr:rowOff>
    </xdr:from>
    <xdr:to>
      <xdr:col>2</xdr:col>
      <xdr:colOff>403860</xdr:colOff>
      <xdr:row>16</xdr:row>
      <xdr:rowOff>83810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377528</xdr:colOff>
      <xdr:row>6</xdr:row>
      <xdr:rowOff>184238</xdr:rowOff>
    </xdr:from>
    <xdr:to>
      <xdr:col>5</xdr:col>
      <xdr:colOff>206555</xdr:colOff>
      <xdr:row>15</xdr:row>
      <xdr:rowOff>208358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0.38967</cdr:x>
      <cdr:y>0.66966</cdr:y>
    </cdr:from>
    <cdr:to>
      <cdr:x>0.80507</cdr:x>
      <cdr:y>0.74601</cdr:y>
    </cdr:to>
    <cdr:sp macro="" textlink="">
      <cdr:nvSpPr>
        <cdr:cNvPr id="2" name="TextBox 1"/>
        <cdr:cNvSpPr txBox="1"/>
      </cdr:nvSpPr>
      <cdr:spPr>
        <a:xfrm xmlns:a="http://schemas.openxmlformats.org/drawingml/2006/main">
          <a:off x="1266765" y="1325929"/>
          <a:ext cx="1350416" cy="151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Oxford hip</a:t>
          </a:r>
          <a:r>
            <a:rPr lang="en-GB" sz="750" b="1" baseline="0">
              <a:latin typeface="Arial Narrow" panose="020B0606020202030204" pitchFamily="34" charset="0"/>
            </a:rPr>
            <a:t> score</a:t>
          </a:r>
          <a:endParaRPr lang="en-GB" sz="750" b="1">
            <a:latin typeface="Arial Narrow" panose="020B060602020203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0.42088</cdr:x>
      <cdr:y>0.69407</cdr:y>
    </cdr:from>
    <cdr:to>
      <cdr:x>0.7926</cdr:x>
      <cdr:y>0.80307</cdr:y>
    </cdr:to>
    <cdr:sp macro="" textlink="">
      <cdr:nvSpPr>
        <cdr:cNvPr id="2" name="TextBox 1"/>
        <cdr:cNvSpPr txBox="1"/>
      </cdr:nvSpPr>
      <cdr:spPr>
        <a:xfrm xmlns:a="http://schemas.openxmlformats.org/drawingml/2006/main">
          <a:off x="973847" y="1298705"/>
          <a:ext cx="860089" cy="203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HOOS-PS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tabSelected="1" zoomScale="115" zoomScaleNormal="115" workbookViewId="0"/>
  </sheetViews>
  <sheetFormatPr defaultColWidth="8.85546875" defaultRowHeight="15" x14ac:dyDescent="0.25"/>
  <cols>
    <col min="1" max="1" width="19.42578125" style="9" customWidth="1"/>
    <col min="2" max="2" width="23.5703125" style="9" customWidth="1"/>
    <col min="3" max="4" width="12" style="9" customWidth="1"/>
    <col min="5" max="5" width="13.140625" style="9" bestFit="1" customWidth="1"/>
    <col min="6" max="6" width="4.7109375" style="9" customWidth="1"/>
    <col min="7" max="7" width="13.5703125" style="9" customWidth="1"/>
    <col min="8" max="8" width="12.42578125" style="25" customWidth="1"/>
    <col min="9" max="9" width="12" style="9" customWidth="1"/>
    <col min="10" max="10" width="12.85546875" style="9" customWidth="1"/>
    <col min="11" max="11" width="12" style="9" customWidth="1"/>
    <col min="12" max="12" width="13.7109375" style="9" customWidth="1"/>
    <col min="13" max="13" width="9.28515625" style="9" bestFit="1" customWidth="1"/>
    <col min="14" max="14" width="14.140625" style="9" customWidth="1"/>
    <col min="15" max="15" width="15.28515625" style="9" customWidth="1"/>
    <col min="16" max="16" width="13.140625" style="9" bestFit="1" customWidth="1"/>
    <col min="17" max="17" width="12.42578125" style="25" customWidth="1"/>
    <col min="18" max="18" width="12.85546875" style="9" customWidth="1"/>
    <col min="19" max="19" width="11.85546875" style="9" customWidth="1"/>
    <col min="20" max="20" width="12.28515625" style="9" customWidth="1"/>
    <col min="21" max="21" width="13.42578125" style="9" customWidth="1"/>
    <col min="22" max="22" width="9.28515625" style="9" bestFit="1" customWidth="1"/>
    <col min="23" max="24" width="12.85546875" style="9" customWidth="1"/>
    <col min="25" max="26" width="8.85546875" style="9"/>
    <col min="27" max="27" width="16.85546875" style="9" customWidth="1"/>
    <col min="28" max="16384" width="8.85546875" style="9"/>
  </cols>
  <sheetData>
    <row r="1" spans="1:8" s="90" customFormat="1" x14ac:dyDescent="0.25">
      <c r="A1" s="91" t="s">
        <v>38</v>
      </c>
    </row>
    <row r="2" spans="1:8" s="90" customFormat="1" ht="12.75" x14ac:dyDescent="0.2">
      <c r="A2" s="90" t="s">
        <v>39</v>
      </c>
      <c r="B2" s="90" t="s">
        <v>40</v>
      </c>
    </row>
    <row r="3" spans="1:8" s="90" customFormat="1" ht="12.75" x14ac:dyDescent="0.2">
      <c r="A3" s="90" t="s">
        <v>41</v>
      </c>
    </row>
    <row r="4" spans="1:8" s="90" customFormat="1" x14ac:dyDescent="0.25">
      <c r="A4" s="91" t="s">
        <v>42</v>
      </c>
    </row>
    <row r="5" spans="1:8" s="90" customFormat="1" ht="12.75" x14ac:dyDescent="0.2"/>
    <row r="6" spans="1:8" x14ac:dyDescent="0.25">
      <c r="A6" s="9" t="s">
        <v>28</v>
      </c>
    </row>
    <row r="8" spans="1:8" ht="16.5" x14ac:dyDescent="0.3">
      <c r="A8" s="1"/>
      <c r="B8" s="82"/>
      <c r="C8" s="82"/>
      <c r="D8" s="82"/>
      <c r="E8" s="82"/>
      <c r="F8" s="82"/>
      <c r="G8" s="40"/>
      <c r="H8" s="40"/>
    </row>
    <row r="9" spans="1:8" ht="16.5" x14ac:dyDescent="0.3">
      <c r="A9" s="1"/>
      <c r="B9" s="82"/>
      <c r="C9" s="82"/>
      <c r="D9" s="82"/>
      <c r="E9" s="82"/>
      <c r="F9" s="82"/>
      <c r="G9" s="39"/>
      <c r="H9" s="40"/>
    </row>
    <row r="10" spans="1:8" ht="16.5" x14ac:dyDescent="0.3">
      <c r="A10" s="1"/>
      <c r="B10" s="82"/>
      <c r="C10" s="82"/>
      <c r="D10" s="82"/>
      <c r="E10" s="82"/>
      <c r="F10" s="82"/>
      <c r="G10" s="39"/>
      <c r="H10" s="40"/>
    </row>
    <row r="11" spans="1:8" ht="16.5" x14ac:dyDescent="0.3">
      <c r="A11" s="1"/>
      <c r="B11" s="82"/>
      <c r="C11" s="82"/>
      <c r="D11" s="82"/>
      <c r="E11" s="82"/>
      <c r="F11" s="82"/>
      <c r="G11" s="39"/>
      <c r="H11" s="40"/>
    </row>
    <row r="12" spans="1:8" ht="16.5" x14ac:dyDescent="0.3">
      <c r="A12" s="1"/>
      <c r="B12" s="82"/>
      <c r="C12" s="82"/>
      <c r="D12" s="82"/>
      <c r="E12" s="82"/>
      <c r="F12" s="82"/>
      <c r="G12" s="39"/>
      <c r="H12" s="40"/>
    </row>
    <row r="13" spans="1:8" ht="16.5" x14ac:dyDescent="0.3">
      <c r="A13" s="1"/>
      <c r="B13" s="82"/>
      <c r="C13" s="82"/>
      <c r="D13" s="82"/>
      <c r="E13" s="82"/>
      <c r="F13" s="82"/>
      <c r="G13" s="39"/>
      <c r="H13" s="40"/>
    </row>
    <row r="14" spans="1:8" ht="16.5" x14ac:dyDescent="0.3">
      <c r="A14" s="1"/>
      <c r="B14" s="82"/>
      <c r="C14" s="82"/>
      <c r="D14" s="82"/>
      <c r="E14" s="82"/>
      <c r="F14" s="82"/>
      <c r="G14" s="39"/>
      <c r="H14" s="40"/>
    </row>
    <row r="15" spans="1:8" ht="16.5" x14ac:dyDescent="0.3">
      <c r="A15" s="1"/>
      <c r="B15" s="82"/>
      <c r="C15" s="82"/>
      <c r="D15" s="82"/>
      <c r="E15" s="82"/>
      <c r="F15" s="82"/>
      <c r="G15" s="39"/>
      <c r="H15" s="40"/>
    </row>
    <row r="16" spans="1:8" ht="16.5" x14ac:dyDescent="0.3">
      <c r="A16" s="1"/>
      <c r="B16" s="82"/>
      <c r="C16" s="82"/>
      <c r="D16" s="82"/>
      <c r="E16" s="82"/>
      <c r="F16" s="82"/>
      <c r="G16" s="39"/>
      <c r="H16" s="40"/>
    </row>
    <row r="17" spans="1:29" ht="16.5" x14ac:dyDescent="0.3">
      <c r="B17" s="39"/>
      <c r="C17" s="39"/>
      <c r="D17" s="39"/>
      <c r="E17" s="39"/>
      <c r="F17" s="39"/>
      <c r="G17" s="39"/>
      <c r="H17" s="40"/>
    </row>
    <row r="18" spans="1:29" ht="16.5" x14ac:dyDescent="0.3">
      <c r="B18" s="39"/>
      <c r="C18" s="39"/>
      <c r="D18" s="39"/>
      <c r="E18" s="39"/>
      <c r="F18" s="39"/>
      <c r="G18" s="39"/>
      <c r="H18" s="40"/>
    </row>
    <row r="19" spans="1:29" ht="16.5" x14ac:dyDescent="0.3">
      <c r="B19" s="39"/>
      <c r="C19" s="39"/>
      <c r="D19" s="39"/>
      <c r="E19" s="39"/>
      <c r="F19" s="39"/>
      <c r="G19" s="39"/>
      <c r="H19" s="40"/>
    </row>
    <row r="20" spans="1:29" ht="16.5" x14ac:dyDescent="0.3">
      <c r="B20" s="39"/>
      <c r="C20" s="39"/>
      <c r="D20" s="39"/>
      <c r="E20" s="39"/>
      <c r="F20" s="39"/>
      <c r="G20" s="39"/>
      <c r="H20" s="40"/>
    </row>
    <row r="21" spans="1:29" ht="16.5" x14ac:dyDescent="0.3">
      <c r="B21" s="39"/>
      <c r="C21" s="39"/>
      <c r="D21" s="39"/>
      <c r="E21" s="39"/>
      <c r="F21" s="39"/>
      <c r="H21" s="22"/>
    </row>
    <row r="22" spans="1:29" x14ac:dyDescent="0.25">
      <c r="A22" s="9" t="s">
        <v>31</v>
      </c>
      <c r="G22" s="22"/>
      <c r="H22" s="9"/>
    </row>
    <row r="23" spans="1:29" x14ac:dyDescent="0.25">
      <c r="A23" s="9" t="s">
        <v>29</v>
      </c>
    </row>
    <row r="24" spans="1:29" ht="15" customHeight="1" x14ac:dyDescent="0.25">
      <c r="E24" s="85" t="s">
        <v>0</v>
      </c>
      <c r="F24" s="86"/>
      <c r="G24" s="85" t="s">
        <v>14</v>
      </c>
      <c r="H24" s="87"/>
      <c r="I24" s="87"/>
      <c r="J24" s="87"/>
      <c r="K24" s="87"/>
      <c r="L24" s="87"/>
      <c r="M24" s="87"/>
      <c r="N24" s="87"/>
      <c r="O24" s="86"/>
      <c r="P24" s="88" t="s">
        <v>15</v>
      </c>
      <c r="Q24" s="88"/>
      <c r="R24" s="88"/>
      <c r="S24" s="88"/>
      <c r="T24" s="88"/>
      <c r="U24" s="88"/>
      <c r="V24" s="88"/>
      <c r="W24" s="88"/>
      <c r="X24" s="88"/>
    </row>
    <row r="25" spans="1:29" s="23" customFormat="1" ht="30.75" customHeight="1" x14ac:dyDescent="0.25">
      <c r="A25" s="58" t="s">
        <v>19</v>
      </c>
      <c r="B25" s="58" t="s">
        <v>13</v>
      </c>
      <c r="C25" s="58" t="s">
        <v>16</v>
      </c>
      <c r="D25" s="6" t="s">
        <v>23</v>
      </c>
      <c r="E25" s="59" t="s">
        <v>1</v>
      </c>
      <c r="F25" s="60" t="s">
        <v>2</v>
      </c>
      <c r="G25" s="59" t="s">
        <v>1</v>
      </c>
      <c r="H25" s="59" t="s">
        <v>21</v>
      </c>
      <c r="I25" s="61" t="s">
        <v>2</v>
      </c>
      <c r="J25" s="61" t="s">
        <v>22</v>
      </c>
      <c r="K25" s="61" t="s">
        <v>3</v>
      </c>
      <c r="L25" s="61" t="s">
        <v>4</v>
      </c>
      <c r="M25" s="61" t="s">
        <v>5</v>
      </c>
      <c r="N25" s="61" t="s">
        <v>6</v>
      </c>
      <c r="O25" s="61" t="s">
        <v>7</v>
      </c>
      <c r="P25" s="59" t="s">
        <v>1</v>
      </c>
      <c r="Q25" s="59" t="s">
        <v>21</v>
      </c>
      <c r="R25" s="61" t="s">
        <v>2</v>
      </c>
      <c r="S25" s="61" t="s">
        <v>22</v>
      </c>
      <c r="T25" s="61" t="s">
        <v>3</v>
      </c>
      <c r="U25" s="61" t="s">
        <v>4</v>
      </c>
      <c r="V25" s="61" t="s">
        <v>5</v>
      </c>
      <c r="W25" s="61" t="s">
        <v>6</v>
      </c>
      <c r="X25" s="61" t="s">
        <v>7</v>
      </c>
      <c r="Y25" s="62"/>
      <c r="Z25" s="62"/>
      <c r="AA25" s="63" t="s">
        <v>25</v>
      </c>
      <c r="AB25" s="62" t="s">
        <v>26</v>
      </c>
      <c r="AC25" s="62" t="s">
        <v>27</v>
      </c>
    </row>
    <row r="26" spans="1:29" s="2" customFormat="1" ht="13.5" customHeight="1" x14ac:dyDescent="0.25">
      <c r="A26" s="54" t="s">
        <v>20</v>
      </c>
      <c r="B26" s="2" t="s">
        <v>32</v>
      </c>
      <c r="C26" s="55" t="s">
        <v>17</v>
      </c>
      <c r="D26" s="56">
        <v>2238</v>
      </c>
      <c r="E26" s="57">
        <v>15.9</v>
      </c>
      <c r="F26" s="57">
        <v>0.17</v>
      </c>
      <c r="G26" s="57">
        <v>42.8</v>
      </c>
      <c r="H26" s="57">
        <v>43.11</v>
      </c>
      <c r="I26" s="57">
        <v>0.15</v>
      </c>
      <c r="J26" s="57">
        <v>0.15</v>
      </c>
      <c r="K26" s="57">
        <v>1</v>
      </c>
      <c r="L26" s="57">
        <v>41</v>
      </c>
      <c r="M26" s="57">
        <v>45</v>
      </c>
      <c r="N26" s="57">
        <v>48</v>
      </c>
      <c r="O26" s="57">
        <v>48</v>
      </c>
      <c r="P26" s="57">
        <v>26.9</v>
      </c>
      <c r="Q26" s="70">
        <v>24.32</v>
      </c>
      <c r="R26" s="57">
        <v>0.21</v>
      </c>
      <c r="S26" s="57">
        <v>0.19</v>
      </c>
      <c r="T26" s="57">
        <v>-21</v>
      </c>
      <c r="U26" s="57">
        <v>21</v>
      </c>
      <c r="V26" s="57">
        <v>28</v>
      </c>
      <c r="W26" s="57">
        <v>34</v>
      </c>
      <c r="X26" s="57">
        <v>48</v>
      </c>
      <c r="AA26" s="8">
        <f>S26*3.92</f>
        <v>0.74480000000000002</v>
      </c>
      <c r="AB26" s="2">
        <f>F26*3.92</f>
        <v>0.66639999999999999</v>
      </c>
      <c r="AC26" s="2">
        <f>J26*3.92</f>
        <v>0.58799999999999997</v>
      </c>
    </row>
    <row r="27" spans="1:29" s="1" customFormat="1" ht="13.5" customHeight="1" x14ac:dyDescent="0.25">
      <c r="A27" s="5"/>
      <c r="B27" s="2" t="s">
        <v>33</v>
      </c>
      <c r="C27" s="2" t="s">
        <v>18</v>
      </c>
      <c r="D27" s="2">
        <v>1716</v>
      </c>
      <c r="E27" s="16">
        <v>18.09</v>
      </c>
      <c r="F27" s="16">
        <v>0.19</v>
      </c>
      <c r="G27" s="16">
        <v>41.39</v>
      </c>
      <c r="H27" s="31">
        <v>41.403897894090768</v>
      </c>
      <c r="I27" s="16">
        <v>0.19</v>
      </c>
      <c r="J27" s="16">
        <v>0.19399236828953265</v>
      </c>
      <c r="K27" s="17">
        <v>6.55</v>
      </c>
      <c r="L27" s="17">
        <v>38</v>
      </c>
      <c r="M27" s="17">
        <v>44</v>
      </c>
      <c r="N27" s="17">
        <v>47</v>
      </c>
      <c r="O27" s="17">
        <v>48</v>
      </c>
      <c r="P27" s="16">
        <v>23.3</v>
      </c>
      <c r="Q27" s="16">
        <v>22.518140903739926</v>
      </c>
      <c r="R27" s="16">
        <v>0.24</v>
      </c>
      <c r="S27" s="16">
        <v>0.21774551259568015</v>
      </c>
      <c r="T27" s="17">
        <v>-18.2</v>
      </c>
      <c r="U27" s="17">
        <v>17</v>
      </c>
      <c r="V27" s="17">
        <v>24</v>
      </c>
      <c r="W27" s="17">
        <v>30</v>
      </c>
      <c r="X27" s="18">
        <v>47</v>
      </c>
      <c r="AA27" s="3">
        <f>S27*3.92</f>
        <v>0.85356240937506611</v>
      </c>
      <c r="AB27" s="1">
        <f>F27*3.92</f>
        <v>0.74480000000000002</v>
      </c>
      <c r="AC27" s="1">
        <f>J27*3.92</f>
        <v>0.76045008369496792</v>
      </c>
    </row>
    <row r="28" spans="1:29" s="1" customFormat="1" ht="13.5" customHeight="1" x14ac:dyDescent="0.25">
      <c r="A28" s="5"/>
      <c r="B28" s="2" t="s">
        <v>30</v>
      </c>
      <c r="C28" s="2" t="s">
        <v>17</v>
      </c>
      <c r="D28" s="2">
        <v>83559</v>
      </c>
      <c r="E28" s="16">
        <v>18.4622721669718</v>
      </c>
      <c r="F28" s="16">
        <v>2.7841772321040899E-2</v>
      </c>
      <c r="G28" s="74">
        <v>39.955767780849499</v>
      </c>
      <c r="H28" s="31">
        <v>40.057235750501746</v>
      </c>
      <c r="I28" s="16">
        <v>2.8940701627551201E-2</v>
      </c>
      <c r="J28" s="16">
        <v>2.7501227910952837E-2</v>
      </c>
      <c r="K28" s="17">
        <v>0</v>
      </c>
      <c r="L28" s="17">
        <v>36</v>
      </c>
      <c r="M28" s="17">
        <v>43</v>
      </c>
      <c r="N28" s="17">
        <v>46</v>
      </c>
      <c r="O28" s="17">
        <v>48</v>
      </c>
      <c r="P28" s="16">
        <v>21.493495613877599</v>
      </c>
      <c r="Q28" s="16">
        <v>21.21526857801895</v>
      </c>
      <c r="R28" s="16">
        <v>3.38419413253837E-2</v>
      </c>
      <c r="S28" s="16">
        <v>2.9604914205851169E-2</v>
      </c>
      <c r="T28" s="17">
        <v>-35</v>
      </c>
      <c r="U28" s="17">
        <v>15</v>
      </c>
      <c r="V28" s="17">
        <v>22</v>
      </c>
      <c r="W28" s="17">
        <v>29</v>
      </c>
      <c r="X28" s="18">
        <v>47</v>
      </c>
      <c r="AA28" s="3">
        <f>S28*3.92</f>
        <v>0.11605126368693658</v>
      </c>
      <c r="AB28" s="1">
        <f>F28*3.92</f>
        <v>0.10913974749848032</v>
      </c>
      <c r="AC28" s="1">
        <f>J28*3.92</f>
        <v>0.10780481341093512</v>
      </c>
    </row>
    <row r="29" spans="1:29" s="2" customFormat="1" ht="13.5" customHeight="1" x14ac:dyDescent="0.25">
      <c r="B29" s="2" t="s">
        <v>34</v>
      </c>
      <c r="C29" s="2" t="s">
        <v>18</v>
      </c>
      <c r="D29" s="2">
        <v>1223</v>
      </c>
      <c r="E29" s="16">
        <v>19.79</v>
      </c>
      <c r="F29" s="16">
        <v>0.22</v>
      </c>
      <c r="G29" s="16">
        <v>44.41</v>
      </c>
      <c r="H29" s="31">
        <v>41.152628814633694</v>
      </c>
      <c r="I29" s="16">
        <v>0.16</v>
      </c>
      <c r="J29" s="16">
        <v>0.19878209895049298</v>
      </c>
      <c r="K29" s="17">
        <v>3</v>
      </c>
      <c r="L29" s="17">
        <v>43</v>
      </c>
      <c r="M29" s="17">
        <v>47</v>
      </c>
      <c r="N29" s="17">
        <v>48</v>
      </c>
      <c r="O29" s="17">
        <v>48</v>
      </c>
      <c r="P29" s="16">
        <v>24.62</v>
      </c>
      <c r="Q29" s="16">
        <v>24.493021220079086</v>
      </c>
      <c r="R29" s="16">
        <v>0.25</v>
      </c>
      <c r="S29" s="16">
        <v>0.20130558641869462</v>
      </c>
      <c r="T29" s="17">
        <v>-4</v>
      </c>
      <c r="U29" s="17">
        <v>19</v>
      </c>
      <c r="V29" s="17">
        <v>25</v>
      </c>
      <c r="W29" s="17">
        <v>31</v>
      </c>
      <c r="X29" s="17">
        <v>46</v>
      </c>
      <c r="AA29" s="8">
        <f t="shared" ref="AA29:AA37" si="0">S29*3.92</f>
        <v>0.78911789876128291</v>
      </c>
      <c r="AB29" s="2">
        <f t="shared" ref="AB29:AB37" si="1">F29*3.92</f>
        <v>0.86239999999999994</v>
      </c>
      <c r="AC29" s="2">
        <f t="shared" ref="AC29:AC37" si="2">J29*3.92</f>
        <v>0.77922582788593242</v>
      </c>
    </row>
    <row r="30" spans="1:29" s="4" customFormat="1" ht="13.5" customHeight="1" x14ac:dyDescent="0.25">
      <c r="B30" s="4" t="s">
        <v>8</v>
      </c>
      <c r="C30" s="4" t="s">
        <v>18</v>
      </c>
      <c r="D30" s="4">
        <v>12889</v>
      </c>
      <c r="E30" s="19">
        <v>23.335712600000001</v>
      </c>
      <c r="F30" s="19">
        <v>7.3827799999999999E-2</v>
      </c>
      <c r="G30" s="19">
        <v>42.219567099999999</v>
      </c>
      <c r="H30" s="27">
        <v>41.709104615069378</v>
      </c>
      <c r="I30" s="19">
        <v>6.1113399999999998E-2</v>
      </c>
      <c r="J30" s="19">
        <v>8.3199126547410504E-2</v>
      </c>
      <c r="K30" s="20">
        <v>0</v>
      </c>
      <c r="L30" s="20">
        <v>40</v>
      </c>
      <c r="M30" s="20">
        <v>45</v>
      </c>
      <c r="N30" s="20">
        <v>47</v>
      </c>
      <c r="O30" s="20">
        <v>48</v>
      </c>
      <c r="P30" s="19">
        <v>18.883854400000001</v>
      </c>
      <c r="Q30" s="19">
        <v>21.174943993483051</v>
      </c>
      <c r="R30" s="19">
        <v>8.2864199999999999E-2</v>
      </c>
      <c r="S30" s="19">
        <v>9.0552982976273164E-2</v>
      </c>
      <c r="T30" s="20">
        <v>-35</v>
      </c>
      <c r="U30" s="20">
        <v>13</v>
      </c>
      <c r="V30" s="20">
        <v>19</v>
      </c>
      <c r="W30" s="20">
        <v>25</v>
      </c>
      <c r="X30" s="21">
        <v>46</v>
      </c>
      <c r="AA30" s="14">
        <f>S30*3.92</f>
        <v>0.35496769326699079</v>
      </c>
      <c r="AB30" s="4">
        <f>F30*3.92</f>
        <v>0.28940497599999998</v>
      </c>
      <c r="AC30" s="4">
        <f>J30*3.92</f>
        <v>0.32614057606584917</v>
      </c>
    </row>
    <row r="31" spans="1:29" s="44" customFormat="1" ht="13.5" customHeight="1" x14ac:dyDescent="0.25">
      <c r="A31" s="43"/>
      <c r="B31" s="44" t="s">
        <v>24</v>
      </c>
      <c r="E31" s="64">
        <f t="shared" ref="E31:X31" si="3">AVERAGE(E26:E29)</f>
        <v>18.06056804174295</v>
      </c>
      <c r="F31" s="64">
        <f t="shared" si="3"/>
        <v>0.15196044308026022</v>
      </c>
      <c r="G31" s="64">
        <f t="shared" si="3"/>
        <v>42.138941945212373</v>
      </c>
      <c r="H31" s="65">
        <f t="shared" si="3"/>
        <v>41.430940614806552</v>
      </c>
      <c r="I31" s="64">
        <f t="shared" si="3"/>
        <v>0.13223517540688778</v>
      </c>
      <c r="J31" s="64">
        <f t="shared" si="3"/>
        <v>0.14256892378774461</v>
      </c>
      <c r="K31" s="64">
        <f t="shared" si="3"/>
        <v>2.6375000000000002</v>
      </c>
      <c r="L31" s="64">
        <f t="shared" si="3"/>
        <v>39.5</v>
      </c>
      <c r="M31" s="64">
        <f t="shared" si="3"/>
        <v>44.75</v>
      </c>
      <c r="N31" s="64">
        <f t="shared" si="3"/>
        <v>47.25</v>
      </c>
      <c r="O31" s="64">
        <f t="shared" si="3"/>
        <v>48</v>
      </c>
      <c r="P31" s="64">
        <f t="shared" si="3"/>
        <v>24.078373903469402</v>
      </c>
      <c r="Q31" s="64">
        <f t="shared" si="3"/>
        <v>23.136607675459491</v>
      </c>
      <c r="R31" s="64">
        <f t="shared" si="3"/>
        <v>0.1834604853313459</v>
      </c>
      <c r="S31" s="64">
        <f t="shared" si="3"/>
        <v>0.15966400330505648</v>
      </c>
      <c r="T31" s="64">
        <f t="shared" si="3"/>
        <v>-19.55</v>
      </c>
      <c r="U31" s="64">
        <f t="shared" si="3"/>
        <v>18</v>
      </c>
      <c r="V31" s="64">
        <f t="shared" si="3"/>
        <v>24.75</v>
      </c>
      <c r="W31" s="64">
        <f t="shared" si="3"/>
        <v>31</v>
      </c>
      <c r="X31" s="66">
        <f t="shared" si="3"/>
        <v>47</v>
      </c>
      <c r="Y31" s="43"/>
      <c r="AA31" s="45">
        <f t="shared" si="0"/>
        <v>0.62588289295582133</v>
      </c>
      <c r="AB31" s="67">
        <f t="shared" si="1"/>
        <v>0.59568493687461999</v>
      </c>
      <c r="AC31" s="67">
        <f t="shared" si="2"/>
        <v>0.55887018124795884</v>
      </c>
    </row>
    <row r="32" spans="1:29" x14ac:dyDescent="0.25">
      <c r="A32" s="11"/>
      <c r="B32" s="2" t="s">
        <v>32</v>
      </c>
      <c r="C32" s="51" t="s">
        <v>17</v>
      </c>
      <c r="D32" s="52">
        <v>4576</v>
      </c>
      <c r="E32" s="53">
        <v>18.64</v>
      </c>
      <c r="F32" s="53">
        <v>0.12</v>
      </c>
      <c r="G32" s="53">
        <v>38.369999999999997</v>
      </c>
      <c r="H32" s="53">
        <v>38.729999999999997</v>
      </c>
      <c r="I32" s="53">
        <v>0.12</v>
      </c>
      <c r="J32" s="53">
        <v>0.13</v>
      </c>
      <c r="K32" s="53">
        <v>3</v>
      </c>
      <c r="L32" s="53">
        <v>35</v>
      </c>
      <c r="M32" s="53">
        <v>41</v>
      </c>
      <c r="N32" s="53">
        <v>44</v>
      </c>
      <c r="O32" s="53">
        <v>48</v>
      </c>
      <c r="P32" s="53">
        <v>19.73</v>
      </c>
      <c r="Q32" s="71">
        <v>18.53</v>
      </c>
      <c r="R32" s="53">
        <v>0.15</v>
      </c>
      <c r="S32" s="53">
        <v>0.15</v>
      </c>
      <c r="T32" s="53">
        <v>-22</v>
      </c>
      <c r="U32" s="53">
        <v>13</v>
      </c>
      <c r="V32" s="53">
        <v>20</v>
      </c>
      <c r="W32" s="53">
        <v>27</v>
      </c>
      <c r="X32" s="79">
        <v>46</v>
      </c>
      <c r="AA32" s="3">
        <f t="shared" si="0"/>
        <v>0.58799999999999997</v>
      </c>
      <c r="AB32" s="1">
        <f t="shared" si="1"/>
        <v>0.47039999999999998</v>
      </c>
      <c r="AC32" s="1">
        <f t="shared" si="2"/>
        <v>0.50960000000000005</v>
      </c>
    </row>
    <row r="33" spans="1:51" s="11" customFormat="1" x14ac:dyDescent="0.25">
      <c r="A33" s="2"/>
      <c r="B33" s="2" t="s">
        <v>30</v>
      </c>
      <c r="C33" s="2" t="s">
        <v>17</v>
      </c>
      <c r="D33" s="2">
        <v>91081</v>
      </c>
      <c r="E33" s="16">
        <v>19.494197472579401</v>
      </c>
      <c r="F33" s="16">
        <v>2.5366407436986201E-2</v>
      </c>
      <c r="G33" s="16">
        <v>35.7163843172561</v>
      </c>
      <c r="H33" s="31">
        <v>35.811858322421507</v>
      </c>
      <c r="I33" s="16">
        <v>3.0986404212048499E-2</v>
      </c>
      <c r="J33" s="16">
        <v>2.9227734293941619E-2</v>
      </c>
      <c r="K33" s="17">
        <v>0</v>
      </c>
      <c r="L33" s="17">
        <v>30</v>
      </c>
      <c r="M33" s="17">
        <v>38</v>
      </c>
      <c r="N33" s="17">
        <v>43</v>
      </c>
      <c r="O33" s="17">
        <v>48</v>
      </c>
      <c r="P33" s="16">
        <v>16.222186844676699</v>
      </c>
      <c r="Q33" s="16">
        <v>16.093873890221161</v>
      </c>
      <c r="R33" s="16">
        <v>3.20922597416703E-2</v>
      </c>
      <c r="S33" s="16">
        <v>2.9852477178082371E-2</v>
      </c>
      <c r="T33" s="17">
        <v>-30</v>
      </c>
      <c r="U33" s="17">
        <v>10</v>
      </c>
      <c r="V33" s="17">
        <v>17</v>
      </c>
      <c r="W33" s="17">
        <v>23</v>
      </c>
      <c r="X33" s="17">
        <v>47</v>
      </c>
      <c r="AA33" s="3">
        <f>S33*3.92</f>
        <v>0.11702171053808288</v>
      </c>
      <c r="AB33" s="1"/>
      <c r="AC33" s="1">
        <f>J33*3.92</f>
        <v>0.11457271843225114</v>
      </c>
    </row>
    <row r="34" spans="1:51" x14ac:dyDescent="0.25">
      <c r="A34" s="7" t="s">
        <v>10</v>
      </c>
      <c r="B34" s="2" t="s">
        <v>34</v>
      </c>
      <c r="C34" s="2" t="s">
        <v>18</v>
      </c>
      <c r="D34" s="2">
        <v>1397</v>
      </c>
      <c r="E34" s="16">
        <v>21.43</v>
      </c>
      <c r="F34" s="16">
        <v>0.19</v>
      </c>
      <c r="G34" s="16">
        <v>41.06</v>
      </c>
      <c r="H34" s="31">
        <v>40.806317839419521</v>
      </c>
      <c r="I34" s="16">
        <v>0.19</v>
      </c>
      <c r="J34" s="16">
        <v>0.2234440313223052</v>
      </c>
      <c r="K34" s="17">
        <v>3</v>
      </c>
      <c r="L34" s="17">
        <v>38</v>
      </c>
      <c r="M34" s="17">
        <v>43</v>
      </c>
      <c r="N34" s="17">
        <v>46</v>
      </c>
      <c r="O34" s="17">
        <v>48</v>
      </c>
      <c r="P34" s="16">
        <v>19.63</v>
      </c>
      <c r="Q34" s="16">
        <v>20.391811522568659</v>
      </c>
      <c r="R34" s="16">
        <v>0.23</v>
      </c>
      <c r="S34" s="16">
        <v>0.2550887437271232</v>
      </c>
      <c r="T34" s="17">
        <v>-9</v>
      </c>
      <c r="U34" s="17">
        <v>14</v>
      </c>
      <c r="V34" s="17">
        <v>20</v>
      </c>
      <c r="W34" s="17">
        <v>25</v>
      </c>
      <c r="X34" s="18">
        <v>46</v>
      </c>
      <c r="AA34" s="3">
        <f t="shared" si="0"/>
        <v>0.99994787541032293</v>
      </c>
      <c r="AB34" s="1">
        <f t="shared" si="1"/>
        <v>0.74480000000000002</v>
      </c>
      <c r="AC34" s="1">
        <f t="shared" si="2"/>
        <v>0.8759006027834364</v>
      </c>
    </row>
    <row r="35" spans="1:51" s="11" customFormat="1" x14ac:dyDescent="0.25">
      <c r="B35" s="2" t="s">
        <v>33</v>
      </c>
      <c r="C35" s="2" t="s">
        <v>18</v>
      </c>
      <c r="D35" s="2">
        <v>2163</v>
      </c>
      <c r="E35" s="16">
        <v>21.600200000000001</v>
      </c>
      <c r="F35" s="16">
        <v>0.16449</v>
      </c>
      <c r="G35" s="16">
        <v>37.722999999999999</v>
      </c>
      <c r="H35" s="31">
        <v>37.240124686134564</v>
      </c>
      <c r="I35" s="16">
        <v>0.18265999999999999</v>
      </c>
      <c r="J35" s="16">
        <v>0.22777411839932096</v>
      </c>
      <c r="K35" s="17">
        <v>1</v>
      </c>
      <c r="L35" s="17">
        <v>33</v>
      </c>
      <c r="M35" s="17">
        <v>40</v>
      </c>
      <c r="N35" s="17">
        <v>44</v>
      </c>
      <c r="O35" s="17">
        <v>48</v>
      </c>
      <c r="P35" s="16">
        <v>16.122800000000002</v>
      </c>
      <c r="Q35" s="16">
        <v>16.695206232823899</v>
      </c>
      <c r="R35" s="16">
        <v>0.19736999999999999</v>
      </c>
      <c r="S35" s="16">
        <v>0.23156181651603683</v>
      </c>
      <c r="T35" s="17">
        <v>-24</v>
      </c>
      <c r="U35" s="17">
        <v>10</v>
      </c>
      <c r="V35" s="17">
        <v>17</v>
      </c>
      <c r="W35" s="17">
        <v>22</v>
      </c>
      <c r="X35" s="18">
        <v>41</v>
      </c>
      <c r="AA35" s="3">
        <f t="shared" si="0"/>
        <v>0.9077223207428643</v>
      </c>
      <c r="AB35" s="1">
        <f t="shared" si="1"/>
        <v>0.64480079999999995</v>
      </c>
      <c r="AC35" s="1">
        <f t="shared" si="2"/>
        <v>0.89287454412533818</v>
      </c>
    </row>
    <row r="36" spans="1:51" s="2" customFormat="1" ht="13.5" customHeight="1" x14ac:dyDescent="0.25">
      <c r="A36" s="11"/>
      <c r="B36" s="2" t="s">
        <v>8</v>
      </c>
      <c r="C36" s="2" t="s">
        <v>18</v>
      </c>
      <c r="D36" s="2">
        <v>6517</v>
      </c>
      <c r="E36" s="16">
        <v>23.64677</v>
      </c>
      <c r="F36" s="16">
        <v>9.1616699999999995E-2</v>
      </c>
      <c r="G36" s="16">
        <v>39.231855099999997</v>
      </c>
      <c r="H36" s="31">
        <v>38.416910252290471</v>
      </c>
      <c r="I36" s="16">
        <v>9.8241800000000004E-2</v>
      </c>
      <c r="J36" s="16">
        <v>0.14496846489028747</v>
      </c>
      <c r="K36" s="17">
        <v>3</v>
      </c>
      <c r="L36" s="17">
        <v>35</v>
      </c>
      <c r="M36" s="17">
        <v>42</v>
      </c>
      <c r="N36" s="17">
        <v>45</v>
      </c>
      <c r="O36" s="17">
        <v>48</v>
      </c>
      <c r="P36" s="16">
        <v>15.5850852</v>
      </c>
      <c r="Q36" s="16">
        <v>17.193816006856601</v>
      </c>
      <c r="R36" s="16">
        <v>0.1080313</v>
      </c>
      <c r="S36" s="16">
        <v>0.15044751687655777</v>
      </c>
      <c r="T36" s="17">
        <v>-19</v>
      </c>
      <c r="U36" s="17">
        <v>10</v>
      </c>
      <c r="V36" s="17">
        <v>16</v>
      </c>
      <c r="W36" s="17">
        <v>22</v>
      </c>
      <c r="X36" s="17">
        <v>43</v>
      </c>
      <c r="AA36" s="8">
        <f>S36*3.92</f>
        <v>0.58975426615610649</v>
      </c>
      <c r="AB36" s="2">
        <f>F36*3.92</f>
        <v>0.35913746399999996</v>
      </c>
      <c r="AC36" s="2">
        <f>J36*3.92</f>
        <v>0.56827638236992684</v>
      </c>
    </row>
    <row r="37" spans="1:51" s="24" customFormat="1" x14ac:dyDescent="0.25">
      <c r="A37" s="12"/>
      <c r="B37" s="44" t="s">
        <v>24</v>
      </c>
      <c r="D37" s="28"/>
      <c r="E37" s="29">
        <f t="shared" ref="E37:X37" si="4">AVERAGE(E32:E36)</f>
        <v>20.962233494515878</v>
      </c>
      <c r="F37" s="29">
        <f t="shared" si="4"/>
        <v>0.11829462148739725</v>
      </c>
      <c r="G37" s="29">
        <f t="shared" si="4"/>
        <v>38.420247883451218</v>
      </c>
      <c r="H37" s="29">
        <f t="shared" si="4"/>
        <v>38.20104222005321</v>
      </c>
      <c r="I37" s="29">
        <f t="shared" si="4"/>
        <v>0.12437764084240972</v>
      </c>
      <c r="J37" s="29">
        <f t="shared" si="4"/>
        <v>0.15108286978117105</v>
      </c>
      <c r="K37" s="29">
        <f t="shared" si="4"/>
        <v>2</v>
      </c>
      <c r="L37" s="29">
        <f t="shared" si="4"/>
        <v>34.200000000000003</v>
      </c>
      <c r="M37" s="29">
        <f t="shared" si="4"/>
        <v>40.799999999999997</v>
      </c>
      <c r="N37" s="29">
        <f t="shared" si="4"/>
        <v>44.4</v>
      </c>
      <c r="O37" s="29">
        <f t="shared" si="4"/>
        <v>48</v>
      </c>
      <c r="P37" s="29">
        <f t="shared" si="4"/>
        <v>17.458014408935338</v>
      </c>
      <c r="Q37" s="72">
        <f t="shared" si="4"/>
        <v>17.780941530494061</v>
      </c>
      <c r="R37" s="29">
        <f t="shared" si="4"/>
        <v>0.14349871194833405</v>
      </c>
      <c r="S37" s="29">
        <f t="shared" si="4"/>
        <v>0.16339011085956004</v>
      </c>
      <c r="T37" s="29">
        <f t="shared" si="4"/>
        <v>-20.8</v>
      </c>
      <c r="U37" s="29">
        <f t="shared" si="4"/>
        <v>11.4</v>
      </c>
      <c r="V37" s="29">
        <f t="shared" si="4"/>
        <v>18</v>
      </c>
      <c r="W37" s="29">
        <f t="shared" si="4"/>
        <v>23.8</v>
      </c>
      <c r="X37" s="68">
        <f t="shared" si="4"/>
        <v>44.6</v>
      </c>
      <c r="Y37" s="69"/>
      <c r="AA37" s="45">
        <f t="shared" si="0"/>
        <v>0.64048923456947537</v>
      </c>
      <c r="AB37" s="67">
        <f t="shared" si="1"/>
        <v>0.46371491623059719</v>
      </c>
      <c r="AC37" s="67">
        <f t="shared" si="2"/>
        <v>0.59224484954219048</v>
      </c>
    </row>
    <row r="38" spans="1:51" s="11" customFormat="1" x14ac:dyDescent="0.25">
      <c r="B38" s="2" t="s">
        <v>8</v>
      </c>
      <c r="C38" s="2" t="s">
        <v>18</v>
      </c>
      <c r="D38" s="30">
        <v>13026</v>
      </c>
      <c r="E38" s="31">
        <v>52.169008099999999</v>
      </c>
      <c r="F38" s="31">
        <v>0.15232190000000001</v>
      </c>
      <c r="G38" s="31">
        <v>86.664616899999999</v>
      </c>
      <c r="H38" s="31">
        <v>86.664154593086351</v>
      </c>
      <c r="I38" s="16">
        <v>0.12849840000000001</v>
      </c>
      <c r="J38" s="16">
        <v>0.12533892075161218</v>
      </c>
      <c r="K38" s="17">
        <v>0</v>
      </c>
      <c r="L38" s="17">
        <v>80</v>
      </c>
      <c r="M38" s="17">
        <v>91.2</v>
      </c>
      <c r="N38" s="17">
        <v>100</v>
      </c>
      <c r="O38" s="17">
        <v>100</v>
      </c>
      <c r="P38" s="16">
        <v>34.495608799999999</v>
      </c>
      <c r="Q38" s="16">
        <v>34.478347086555949</v>
      </c>
      <c r="R38" s="16">
        <v>0.17761940000000001</v>
      </c>
      <c r="S38" s="16">
        <v>0.14709362082055369</v>
      </c>
      <c r="T38" s="17">
        <v>-80</v>
      </c>
      <c r="U38" s="17">
        <v>21.7</v>
      </c>
      <c r="V38" s="17">
        <v>33.9</v>
      </c>
      <c r="W38" s="17">
        <v>47.1</v>
      </c>
      <c r="X38" s="17">
        <v>100</v>
      </c>
      <c r="AA38" s="8">
        <f>S38*3.92</f>
        <v>0.57660699361657042</v>
      </c>
    </row>
    <row r="39" spans="1:51" s="23" customFormat="1" x14ac:dyDescent="0.25">
      <c r="A39" s="13" t="s">
        <v>11</v>
      </c>
      <c r="B39" s="23" t="s">
        <v>35</v>
      </c>
      <c r="C39" s="4" t="s">
        <v>17</v>
      </c>
      <c r="D39" s="4">
        <v>281</v>
      </c>
      <c r="E39" s="19">
        <v>53.51</v>
      </c>
      <c r="F39" s="19">
        <v>1.03</v>
      </c>
      <c r="G39" s="19">
        <v>82.03</v>
      </c>
      <c r="H39" s="27">
        <v>82.241297061696855</v>
      </c>
      <c r="I39" s="19">
        <v>0.87</v>
      </c>
      <c r="J39" s="19">
        <v>0.86701815044320796</v>
      </c>
      <c r="K39" s="20">
        <v>17.600000000000001</v>
      </c>
      <c r="L39" s="20">
        <v>76.599999999999994</v>
      </c>
      <c r="M39" s="20">
        <v>83.6</v>
      </c>
      <c r="N39" s="20">
        <v>91.2</v>
      </c>
      <c r="O39" s="20">
        <v>100</v>
      </c>
      <c r="P39" s="19">
        <v>28.52</v>
      </c>
      <c r="Q39" s="19">
        <v>29.54375216051702</v>
      </c>
      <c r="R39" s="19">
        <v>1.19</v>
      </c>
      <c r="S39" s="19">
        <v>0.9905733696942074</v>
      </c>
      <c r="T39" s="20">
        <v>-44.7</v>
      </c>
      <c r="U39" s="20">
        <v>14.2</v>
      </c>
      <c r="V39" s="20">
        <v>28.9</v>
      </c>
      <c r="W39" s="20">
        <v>41.7</v>
      </c>
      <c r="X39" s="21">
        <v>77.8</v>
      </c>
      <c r="AA39" s="14">
        <f t="shared" ref="AA39:AA44" si="5">S39*3.92</f>
        <v>3.8830476092012929</v>
      </c>
    </row>
    <row r="40" spans="1:51" s="23" customFormat="1" x14ac:dyDescent="0.25">
      <c r="A40" s="13"/>
      <c r="B40" s="15" t="s">
        <v>24</v>
      </c>
      <c r="D40" s="26"/>
      <c r="E40" s="75">
        <f t="shared" ref="E40:X40" si="6">AVERAGE(E39:E39)</f>
        <v>53.51</v>
      </c>
      <c r="F40" s="75">
        <f t="shared" si="6"/>
        <v>1.03</v>
      </c>
      <c r="G40" s="75">
        <f t="shared" si="6"/>
        <v>82.03</v>
      </c>
      <c r="H40" s="75">
        <f t="shared" si="6"/>
        <v>82.241297061696855</v>
      </c>
      <c r="I40" s="76">
        <f t="shared" si="6"/>
        <v>0.87</v>
      </c>
      <c r="J40" s="76">
        <f t="shared" si="6"/>
        <v>0.86701815044320796</v>
      </c>
      <c r="K40" s="76">
        <f t="shared" si="6"/>
        <v>17.600000000000001</v>
      </c>
      <c r="L40" s="76">
        <f t="shared" si="6"/>
        <v>76.599999999999994</v>
      </c>
      <c r="M40" s="76">
        <f t="shared" si="6"/>
        <v>83.6</v>
      </c>
      <c r="N40" s="76">
        <f t="shared" si="6"/>
        <v>91.2</v>
      </c>
      <c r="O40" s="76">
        <f t="shared" si="6"/>
        <v>100</v>
      </c>
      <c r="P40" s="76">
        <f t="shared" si="6"/>
        <v>28.52</v>
      </c>
      <c r="Q40" s="77">
        <f t="shared" si="6"/>
        <v>29.54375216051702</v>
      </c>
      <c r="R40" s="76">
        <f t="shared" si="6"/>
        <v>1.19</v>
      </c>
      <c r="S40" s="76">
        <f t="shared" si="6"/>
        <v>0.9905733696942074</v>
      </c>
      <c r="T40" s="76">
        <f t="shared" si="6"/>
        <v>-44.7</v>
      </c>
      <c r="U40" s="76">
        <f t="shared" si="6"/>
        <v>14.2</v>
      </c>
      <c r="V40" s="76">
        <f t="shared" si="6"/>
        <v>28.9</v>
      </c>
      <c r="W40" s="76">
        <f t="shared" si="6"/>
        <v>41.7</v>
      </c>
      <c r="X40" s="78">
        <f t="shared" si="6"/>
        <v>77.8</v>
      </c>
      <c r="Y40" s="10"/>
      <c r="AA40" s="3">
        <f t="shared" si="5"/>
        <v>3.8830476092012929</v>
      </c>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1" x14ac:dyDescent="0.25">
      <c r="A41" s="7"/>
      <c r="B41" s="2" t="s">
        <v>9</v>
      </c>
      <c r="C41" s="11" t="s">
        <v>18</v>
      </c>
      <c r="D41" s="30">
        <v>3239</v>
      </c>
      <c r="E41" s="31">
        <v>46.543563426983646</v>
      </c>
      <c r="F41" s="31">
        <v>0.15945040141913608</v>
      </c>
      <c r="G41" s="31">
        <v>66.455326736647109</v>
      </c>
      <c r="H41" s="31">
        <v>66.796758783194619</v>
      </c>
      <c r="I41" s="16">
        <v>0.24036220100811617</v>
      </c>
      <c r="J41" s="16">
        <v>0.23818457373463153</v>
      </c>
      <c r="K41" s="80">
        <v>8.1999999999999993</v>
      </c>
      <c r="L41" s="80">
        <v>58</v>
      </c>
      <c r="M41" s="80">
        <v>66.400000000000006</v>
      </c>
      <c r="N41" s="80">
        <v>75.099999999999994</v>
      </c>
      <c r="O41" s="80">
        <v>100</v>
      </c>
      <c r="P41" s="16">
        <v>19.911761988267987</v>
      </c>
      <c r="Q41" s="16">
        <v>19.172275782798256</v>
      </c>
      <c r="R41" s="16">
        <v>0.25787589110983378</v>
      </c>
      <c r="S41" s="16">
        <v>0.25367753275930643</v>
      </c>
      <c r="T41" s="80">
        <v>-46.1</v>
      </c>
      <c r="U41" s="80">
        <v>9.4</v>
      </c>
      <c r="V41" s="80">
        <v>18.600000000000001</v>
      </c>
      <c r="W41" s="80">
        <v>29.2</v>
      </c>
      <c r="X41" s="81">
        <v>91.8</v>
      </c>
      <c r="Y41" s="11"/>
      <c r="Z41" s="11"/>
      <c r="AA41" s="3">
        <f t="shared" si="5"/>
        <v>0.99441592841648119</v>
      </c>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1" x14ac:dyDescent="0.25">
      <c r="A42" s="7" t="s">
        <v>12</v>
      </c>
      <c r="B42" s="11" t="s">
        <v>35</v>
      </c>
      <c r="C42" s="11" t="s">
        <v>17</v>
      </c>
      <c r="D42" s="30">
        <v>185</v>
      </c>
      <c r="E42" s="31">
        <v>47.77</v>
      </c>
      <c r="F42" s="31">
        <v>1.32</v>
      </c>
      <c r="G42" s="31">
        <v>70.709999999999994</v>
      </c>
      <c r="H42" s="31">
        <v>72.028714823622678</v>
      </c>
      <c r="I42" s="16">
        <v>0.94</v>
      </c>
      <c r="J42" s="16">
        <v>1.1244939099660669</v>
      </c>
      <c r="K42" s="17">
        <v>28.2</v>
      </c>
      <c r="L42" s="17">
        <v>63</v>
      </c>
      <c r="M42" s="17">
        <v>70.3</v>
      </c>
      <c r="N42" s="17">
        <v>78</v>
      </c>
      <c r="O42" s="17">
        <v>100</v>
      </c>
      <c r="P42" s="16">
        <v>22.94</v>
      </c>
      <c r="Q42" s="16">
        <v>24.512237415774869</v>
      </c>
      <c r="R42" s="16">
        <v>1.5</v>
      </c>
      <c r="S42" s="16">
        <v>1.2917166257789585</v>
      </c>
      <c r="T42" s="17">
        <v>-35.299999999999997</v>
      </c>
      <c r="U42" s="17">
        <v>8.6999999999999993</v>
      </c>
      <c r="V42" s="17">
        <v>21.5</v>
      </c>
      <c r="W42" s="17">
        <v>35.799999999999997</v>
      </c>
      <c r="X42" s="18">
        <v>89.5</v>
      </c>
      <c r="Y42" s="11"/>
      <c r="Z42" s="11"/>
      <c r="AA42" s="3">
        <f t="shared" si="5"/>
        <v>5.0635291730535172</v>
      </c>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1" x14ac:dyDescent="0.25">
      <c r="A43" s="10"/>
      <c r="B43" s="4" t="s">
        <v>8</v>
      </c>
      <c r="C43" s="23" t="s">
        <v>18</v>
      </c>
      <c r="D43" s="26">
        <v>6668</v>
      </c>
      <c r="E43" s="27">
        <v>49.1582334</v>
      </c>
      <c r="F43" s="27">
        <v>0.1819587</v>
      </c>
      <c r="G43" s="27">
        <v>71.945740900000004</v>
      </c>
      <c r="H43" s="27">
        <v>71.765445856074109</v>
      </c>
      <c r="I43" s="19">
        <v>0.1871022</v>
      </c>
      <c r="J43" s="19">
        <v>0.18223611070830525</v>
      </c>
      <c r="K43" s="20">
        <v>0</v>
      </c>
      <c r="L43" s="20">
        <v>63</v>
      </c>
      <c r="M43" s="20">
        <v>72.5</v>
      </c>
      <c r="N43" s="20">
        <v>81.400000000000006</v>
      </c>
      <c r="O43" s="20">
        <v>100</v>
      </c>
      <c r="P43" s="19">
        <v>22.7875075</v>
      </c>
      <c r="Q43" s="19">
        <v>23.214219342756639</v>
      </c>
      <c r="R43" s="19">
        <v>0.21571399999999999</v>
      </c>
      <c r="S43" s="19">
        <v>0.20013493762395274</v>
      </c>
      <c r="T43" s="20">
        <v>-53.9</v>
      </c>
      <c r="U43" s="20">
        <v>10.9</v>
      </c>
      <c r="V43" s="20">
        <v>21.7</v>
      </c>
      <c r="W43" s="20">
        <v>33.200000000000003</v>
      </c>
      <c r="X43" s="21">
        <v>100</v>
      </c>
      <c r="Y43" s="10"/>
      <c r="Z43" s="23"/>
      <c r="AA43" s="3">
        <f t="shared" si="5"/>
        <v>0.78452895548589474</v>
      </c>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1" s="33" customFormat="1" x14ac:dyDescent="0.25">
      <c r="B44" s="34" t="s">
        <v>24</v>
      </c>
      <c r="D44" s="35"/>
      <c r="E44" s="36">
        <f>AVERAGE(E41:E43)</f>
        <v>47.823932275661214</v>
      </c>
      <c r="F44" s="36">
        <f t="shared" ref="F44:X44" si="7">AVERAGE(F41:F43)</f>
        <v>0.55380303380637874</v>
      </c>
      <c r="G44" s="36">
        <f t="shared" si="7"/>
        <v>69.703689212215707</v>
      </c>
      <c r="H44" s="36">
        <f t="shared" si="7"/>
        <v>70.19697315429714</v>
      </c>
      <c r="I44" s="37">
        <f t="shared" si="7"/>
        <v>0.45582146700270537</v>
      </c>
      <c r="J44" s="37">
        <f t="shared" si="7"/>
        <v>0.5149715314696679</v>
      </c>
      <c r="K44" s="37">
        <f t="shared" si="7"/>
        <v>12.133333333333333</v>
      </c>
      <c r="L44" s="37">
        <f t="shared" si="7"/>
        <v>61.333333333333336</v>
      </c>
      <c r="M44" s="37">
        <f t="shared" si="7"/>
        <v>69.733333333333334</v>
      </c>
      <c r="N44" s="37">
        <f t="shared" si="7"/>
        <v>78.166666666666671</v>
      </c>
      <c r="O44" s="37">
        <f t="shared" si="7"/>
        <v>100</v>
      </c>
      <c r="P44" s="37">
        <f t="shared" si="7"/>
        <v>21.879756496089328</v>
      </c>
      <c r="Q44" s="73">
        <f t="shared" si="7"/>
        <v>22.299577513776587</v>
      </c>
      <c r="R44" s="37">
        <f t="shared" si="7"/>
        <v>0.65786329703661128</v>
      </c>
      <c r="S44" s="37">
        <f t="shared" si="7"/>
        <v>0.58184303205407251</v>
      </c>
      <c r="T44" s="37">
        <f t="shared" si="7"/>
        <v>-45.1</v>
      </c>
      <c r="U44" s="37">
        <f t="shared" si="7"/>
        <v>9.6666666666666661</v>
      </c>
      <c r="V44" s="37">
        <f t="shared" si="7"/>
        <v>20.599999999999998</v>
      </c>
      <c r="W44" s="37">
        <f t="shared" si="7"/>
        <v>32.733333333333334</v>
      </c>
      <c r="X44" s="38">
        <f t="shared" si="7"/>
        <v>93.766666666666666</v>
      </c>
      <c r="Y44" s="46"/>
      <c r="Z44" s="47"/>
      <c r="AA44" s="14">
        <f t="shared" si="5"/>
        <v>2.2808246856519641</v>
      </c>
    </row>
    <row r="45" spans="1:51" s="3" customFormat="1" x14ac:dyDescent="0.25">
      <c r="D45" s="32"/>
      <c r="E45" s="32"/>
      <c r="F45" s="32"/>
      <c r="G45" s="32"/>
      <c r="H45" s="32"/>
      <c r="Q45" s="32"/>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ht="16.5" x14ac:dyDescent="0.3">
      <c r="B46" s="39"/>
      <c r="C46" s="39"/>
      <c r="D46" s="40"/>
      <c r="E46" s="41"/>
      <c r="F46" s="41"/>
      <c r="G46" s="41"/>
      <c r="H46" s="41"/>
      <c r="I46" s="42"/>
      <c r="J46" s="42"/>
      <c r="K46" s="42"/>
      <c r="L46" s="42"/>
      <c r="M46" s="3"/>
      <c r="N46" s="3"/>
      <c r="O46" s="3"/>
      <c r="P46" s="3"/>
      <c r="Q46" s="32"/>
      <c r="R46" s="3"/>
      <c r="S46" s="3"/>
      <c r="T46" s="3"/>
      <c r="U46" s="3"/>
      <c r="V46" s="3"/>
      <c r="W46" s="3"/>
      <c r="X46" s="3"/>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1" ht="16.5" x14ac:dyDescent="0.3">
      <c r="A47" s="89" t="s">
        <v>36</v>
      </c>
      <c r="B47" s="89"/>
      <c r="C47" s="89"/>
      <c r="D47" s="89"/>
      <c r="E47" s="89"/>
      <c r="F47" s="89"/>
      <c r="G47" s="89"/>
      <c r="H47" s="89"/>
      <c r="I47" s="89"/>
      <c r="J47" s="89"/>
      <c r="K47" s="39"/>
      <c r="L47" s="39"/>
      <c r="Q47" s="22"/>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ht="16.5" x14ac:dyDescent="0.3">
      <c r="A48" s="89"/>
      <c r="B48" s="89"/>
      <c r="C48" s="89"/>
      <c r="D48" s="89"/>
      <c r="E48" s="89"/>
      <c r="F48" s="89"/>
      <c r="G48" s="89"/>
      <c r="H48" s="89"/>
      <c r="I48" s="89"/>
      <c r="J48" s="89"/>
      <c r="K48" s="39"/>
      <c r="L48" s="39"/>
      <c r="Q48" s="22"/>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ht="16.5" x14ac:dyDescent="0.3">
      <c r="A49" s="83" t="s">
        <v>37</v>
      </c>
      <c r="B49" s="84"/>
      <c r="C49" s="84"/>
      <c r="D49" s="84"/>
      <c r="E49" s="84"/>
      <c r="F49" s="84"/>
      <c r="G49" s="84"/>
      <c r="H49" s="84"/>
      <c r="I49" s="84"/>
      <c r="J49"/>
      <c r="K49" s="39"/>
      <c r="L49" s="39"/>
      <c r="Q49" s="22"/>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1" ht="16.5" x14ac:dyDescent="0.3">
      <c r="H50" s="9"/>
      <c r="I50" s="39"/>
      <c r="J50" s="39"/>
      <c r="K50" s="39"/>
      <c r="L50" s="39"/>
      <c r="Q50" s="22"/>
    </row>
    <row r="51" spans="1:51" ht="16.5" x14ac:dyDescent="0.3">
      <c r="H51" s="9"/>
      <c r="I51" s="39"/>
      <c r="J51" s="39"/>
      <c r="K51" s="39"/>
      <c r="L51" s="39"/>
      <c r="Q51" s="22"/>
    </row>
    <row r="52" spans="1:51" ht="16.5" x14ac:dyDescent="0.3">
      <c r="H52" s="9"/>
      <c r="I52" s="39"/>
      <c r="J52" s="39"/>
      <c r="K52" s="39"/>
      <c r="L52" s="39"/>
      <c r="Q52" s="22"/>
    </row>
    <row r="53" spans="1:51" ht="16.5" x14ac:dyDescent="0.3">
      <c r="H53" s="9"/>
      <c r="I53" s="39"/>
      <c r="J53" s="39"/>
      <c r="K53" s="39"/>
      <c r="L53" s="39"/>
      <c r="Q53" s="22"/>
    </row>
    <row r="54" spans="1:51" ht="16.5" x14ac:dyDescent="0.3">
      <c r="H54" s="9"/>
      <c r="I54" s="39"/>
      <c r="J54" s="39"/>
      <c r="K54" s="39"/>
      <c r="L54" s="39"/>
      <c r="Q54" s="22"/>
    </row>
    <row r="55" spans="1:51" ht="16.5" x14ac:dyDescent="0.3">
      <c r="H55" s="9"/>
      <c r="I55" s="39"/>
      <c r="J55" s="39"/>
      <c r="K55" s="39"/>
      <c r="L55" s="39"/>
      <c r="Q55" s="22"/>
    </row>
    <row r="56" spans="1:51" ht="16.5" x14ac:dyDescent="0.3">
      <c r="H56" s="9"/>
      <c r="I56" s="39"/>
      <c r="J56" s="39"/>
      <c r="K56" s="39"/>
      <c r="L56" s="39"/>
      <c r="Q56" s="22"/>
    </row>
    <row r="57" spans="1:51" ht="16.5" x14ac:dyDescent="0.3">
      <c r="H57" s="9"/>
      <c r="I57" s="39"/>
      <c r="J57" s="39"/>
      <c r="K57" s="39"/>
      <c r="L57" s="39"/>
      <c r="Q57" s="22"/>
    </row>
    <row r="58" spans="1:51" ht="16.5" x14ac:dyDescent="0.3">
      <c r="H58" s="9"/>
      <c r="I58" s="39"/>
      <c r="J58" s="39"/>
      <c r="K58" s="39"/>
      <c r="L58" s="39"/>
      <c r="Q58" s="22"/>
    </row>
    <row r="59" spans="1:51" ht="16.5" x14ac:dyDescent="0.3">
      <c r="H59" s="9"/>
      <c r="I59" s="39"/>
      <c r="J59" s="39"/>
      <c r="K59" s="39"/>
      <c r="L59" s="39"/>
      <c r="Q59" s="22"/>
    </row>
    <row r="60" spans="1:51" x14ac:dyDescent="0.25">
      <c r="H60" s="9"/>
      <c r="Q60" s="22"/>
    </row>
    <row r="61" spans="1:51" x14ac:dyDescent="0.25">
      <c r="H61" s="9"/>
      <c r="Q61" s="9"/>
    </row>
    <row r="62" spans="1:51" x14ac:dyDescent="0.25">
      <c r="B62" s="49"/>
      <c r="G62" s="22"/>
      <c r="H62" s="9"/>
      <c r="Q62" s="9"/>
    </row>
    <row r="63" spans="1:51" ht="16.5" x14ac:dyDescent="0.3">
      <c r="A63" s="48"/>
      <c r="B63" s="48"/>
      <c r="C63" s="48"/>
      <c r="D63" s="39"/>
      <c r="E63" s="39"/>
      <c r="F63" s="39"/>
      <c r="G63" s="40"/>
      <c r="H63" s="9"/>
      <c r="Q63" s="9"/>
    </row>
    <row r="64" spans="1:51" ht="16.5" x14ac:dyDescent="0.3">
      <c r="A64" s="48"/>
      <c r="B64" s="48"/>
      <c r="C64" s="48"/>
      <c r="D64" s="39"/>
      <c r="E64" s="39"/>
      <c r="F64" s="39"/>
      <c r="G64" s="40"/>
      <c r="H64" s="9"/>
      <c r="Q64" s="9"/>
    </row>
    <row r="65" spans="1:17" ht="16.5" x14ac:dyDescent="0.3">
      <c r="A65" s="48"/>
      <c r="B65" s="48"/>
      <c r="C65" s="48"/>
      <c r="D65" s="39"/>
      <c r="E65" s="39"/>
      <c r="F65" s="39"/>
      <c r="G65" s="40"/>
      <c r="H65" s="9"/>
      <c r="Q65" s="9"/>
    </row>
    <row r="66" spans="1:17" ht="16.5" x14ac:dyDescent="0.3">
      <c r="A66" s="48"/>
      <c r="B66" s="48"/>
      <c r="C66" s="48"/>
      <c r="D66" s="39"/>
      <c r="E66" s="39"/>
      <c r="F66" s="39"/>
      <c r="G66" s="40"/>
      <c r="H66" s="9"/>
      <c r="Q66" s="9"/>
    </row>
    <row r="67" spans="1:17" ht="16.5" x14ac:dyDescent="0.3">
      <c r="A67" s="48"/>
      <c r="B67" s="48"/>
      <c r="C67" s="48"/>
      <c r="D67" s="39"/>
      <c r="E67" s="39"/>
      <c r="F67" s="39"/>
      <c r="G67" s="40"/>
      <c r="H67" s="9"/>
      <c r="Q67" s="9"/>
    </row>
    <row r="68" spans="1:17" ht="16.5" x14ac:dyDescent="0.3">
      <c r="A68" s="48"/>
      <c r="B68" s="48"/>
      <c r="C68" s="48"/>
      <c r="D68" s="39"/>
      <c r="E68" s="39"/>
      <c r="F68" s="39"/>
      <c r="G68" s="40"/>
      <c r="H68" s="9"/>
      <c r="Q68" s="9"/>
    </row>
    <row r="69" spans="1:17" ht="16.5" x14ac:dyDescent="0.3">
      <c r="A69" s="48"/>
      <c r="B69" s="48"/>
      <c r="C69" s="48"/>
      <c r="D69" s="39"/>
      <c r="E69" s="39"/>
      <c r="F69" s="39"/>
      <c r="G69" s="40"/>
      <c r="H69" s="9"/>
      <c r="Q69" s="9"/>
    </row>
    <row r="70" spans="1:17" ht="16.5" x14ac:dyDescent="0.3">
      <c r="A70" s="48"/>
      <c r="B70" s="48"/>
      <c r="C70" s="48"/>
      <c r="D70" s="39"/>
      <c r="E70" s="39"/>
      <c r="F70" s="39"/>
      <c r="G70" s="40"/>
      <c r="H70" s="9"/>
      <c r="Q70" s="9"/>
    </row>
    <row r="71" spans="1:17" ht="16.5" x14ac:dyDescent="0.3">
      <c r="A71" s="48"/>
      <c r="B71" s="48"/>
      <c r="C71" s="48"/>
      <c r="D71" s="39"/>
      <c r="E71" s="39"/>
      <c r="F71" s="39"/>
      <c r="G71" s="40"/>
      <c r="H71" s="9"/>
      <c r="Q71" s="9"/>
    </row>
    <row r="72" spans="1:17" ht="16.5" x14ac:dyDescent="0.3">
      <c r="A72" s="48"/>
      <c r="B72" s="48"/>
      <c r="C72" s="48"/>
      <c r="D72" s="39"/>
      <c r="E72" s="39"/>
      <c r="F72" s="39"/>
      <c r="G72" s="40"/>
      <c r="H72" s="9"/>
      <c r="Q72" s="9"/>
    </row>
    <row r="73" spans="1:17" ht="16.5" x14ac:dyDescent="0.3">
      <c r="A73" s="48"/>
      <c r="B73" s="48"/>
      <c r="C73" s="48"/>
      <c r="D73" s="39"/>
      <c r="E73" s="39"/>
      <c r="F73" s="39"/>
      <c r="G73" s="40"/>
      <c r="H73" s="9"/>
      <c r="Q73" s="9"/>
    </row>
    <row r="74" spans="1:17" ht="16.5" x14ac:dyDescent="0.3">
      <c r="A74" s="48"/>
      <c r="B74" s="48"/>
      <c r="C74" s="48"/>
      <c r="D74" s="39"/>
      <c r="E74" s="39"/>
      <c r="F74" s="39"/>
      <c r="G74" s="40"/>
      <c r="H74" s="9"/>
      <c r="Q74" s="9"/>
    </row>
    <row r="75" spans="1:17" ht="16.5" x14ac:dyDescent="0.3">
      <c r="A75" s="48"/>
      <c r="B75" s="48"/>
      <c r="C75" s="48"/>
      <c r="D75" s="39"/>
      <c r="E75" s="39"/>
      <c r="F75" s="39"/>
      <c r="G75" s="40"/>
      <c r="H75" s="9"/>
      <c r="Q75" s="9"/>
    </row>
    <row r="76" spans="1:17" ht="16.5" x14ac:dyDescent="0.3">
      <c r="A76" s="48"/>
      <c r="B76" s="48"/>
      <c r="C76" s="48"/>
      <c r="D76" s="39"/>
      <c r="E76" s="39"/>
      <c r="F76" s="39"/>
      <c r="G76" s="40"/>
      <c r="H76" s="9"/>
      <c r="Q76" s="9"/>
    </row>
    <row r="77" spans="1:17" ht="16.5" x14ac:dyDescent="0.3">
      <c r="A77" s="48"/>
      <c r="B77" s="48"/>
      <c r="C77" s="48"/>
      <c r="D77" s="39"/>
      <c r="E77" s="39"/>
      <c r="F77" s="39"/>
      <c r="G77" s="40"/>
      <c r="H77" s="9"/>
      <c r="Q77" s="9"/>
    </row>
    <row r="78" spans="1:17" ht="16.5" x14ac:dyDescent="0.3">
      <c r="A78" s="48"/>
      <c r="B78" s="48"/>
      <c r="C78" s="48"/>
      <c r="D78" s="48"/>
      <c r="E78" s="39"/>
      <c r="F78" s="39"/>
      <c r="G78" s="39"/>
      <c r="H78" s="50"/>
      <c r="I78" s="48"/>
      <c r="J78" s="48"/>
      <c r="K78" s="48"/>
      <c r="L78" s="48"/>
      <c r="M78" s="48"/>
      <c r="N78" s="39"/>
      <c r="O78" s="39"/>
      <c r="P78" s="39"/>
      <c r="Q78" s="40"/>
    </row>
    <row r="79" spans="1:17" ht="16.5" x14ac:dyDescent="0.3">
      <c r="A79" s="48"/>
      <c r="B79" s="48"/>
      <c r="C79" s="48"/>
      <c r="D79" s="48"/>
      <c r="H79" s="22"/>
      <c r="Q79" s="22"/>
    </row>
    <row r="80" spans="1:17" x14ac:dyDescent="0.25">
      <c r="H80" s="22"/>
      <c r="Q80" s="22"/>
    </row>
    <row r="81" spans="8:17" x14ac:dyDescent="0.25">
      <c r="H81" s="22"/>
      <c r="Q81" s="22"/>
    </row>
    <row r="82" spans="8:17" x14ac:dyDescent="0.25">
      <c r="H82" s="22"/>
      <c r="Q82" s="22"/>
    </row>
    <row r="83" spans="8:17" x14ac:dyDescent="0.25">
      <c r="H83" s="22"/>
      <c r="Q83" s="22"/>
    </row>
    <row r="84" spans="8:17" x14ac:dyDescent="0.25">
      <c r="H84" s="22"/>
      <c r="Q84" s="22"/>
    </row>
    <row r="85" spans="8:17" x14ac:dyDescent="0.25">
      <c r="H85" s="22"/>
      <c r="Q85" s="22"/>
    </row>
    <row r="86" spans="8:17" x14ac:dyDescent="0.25">
      <c r="H86" s="22"/>
      <c r="Q86" s="22"/>
    </row>
    <row r="87" spans="8:17" x14ac:dyDescent="0.25">
      <c r="H87" s="22"/>
      <c r="Q87" s="22"/>
    </row>
    <row r="88" spans="8:17" x14ac:dyDescent="0.25">
      <c r="H88" s="22"/>
      <c r="Q88" s="22"/>
    </row>
    <row r="89" spans="8:17" x14ac:dyDescent="0.25">
      <c r="H89" s="22"/>
      <c r="Q89" s="22"/>
    </row>
    <row r="90" spans="8:17" x14ac:dyDescent="0.25">
      <c r="H90" s="22"/>
      <c r="Q90" s="22"/>
    </row>
    <row r="91" spans="8:17" x14ac:dyDescent="0.25">
      <c r="H91" s="22"/>
      <c r="Q91" s="22"/>
    </row>
    <row r="92" spans="8:17" x14ac:dyDescent="0.25">
      <c r="H92" s="22"/>
      <c r="Q92" s="22"/>
    </row>
    <row r="93" spans="8:17" x14ac:dyDescent="0.25">
      <c r="H93" s="22"/>
      <c r="Q93" s="22"/>
    </row>
    <row r="94" spans="8:17" x14ac:dyDescent="0.25">
      <c r="H94" s="22"/>
      <c r="Q94" s="22"/>
    </row>
    <row r="95" spans="8:17" x14ac:dyDescent="0.25">
      <c r="H95" s="22"/>
      <c r="Q95" s="22"/>
    </row>
    <row r="96" spans="8:17" x14ac:dyDescent="0.25">
      <c r="H96" s="22"/>
      <c r="Q96" s="22"/>
    </row>
    <row r="97" spans="8:17" x14ac:dyDescent="0.25">
      <c r="H97" s="22"/>
      <c r="Q97" s="22"/>
    </row>
    <row r="98" spans="8:17" x14ac:dyDescent="0.25">
      <c r="H98" s="22"/>
      <c r="Q98" s="22"/>
    </row>
    <row r="99" spans="8:17" x14ac:dyDescent="0.25">
      <c r="H99" s="22"/>
      <c r="Q99" s="22"/>
    </row>
    <row r="100" spans="8:17" x14ac:dyDescent="0.25">
      <c r="H100" s="22"/>
      <c r="Q100" s="22"/>
    </row>
    <row r="101" spans="8:17" x14ac:dyDescent="0.25">
      <c r="H101" s="22"/>
      <c r="Q101" s="22"/>
    </row>
    <row r="102" spans="8:17" x14ac:dyDescent="0.25">
      <c r="H102" s="22"/>
      <c r="Q102" s="22"/>
    </row>
    <row r="103" spans="8:17" x14ac:dyDescent="0.25">
      <c r="H103" s="22"/>
      <c r="Q103" s="22"/>
    </row>
  </sheetData>
  <mergeCells count="4">
    <mergeCell ref="E24:F24"/>
    <mergeCell ref="G24:O24"/>
    <mergeCell ref="P24:X24"/>
    <mergeCell ref="A47:J48"/>
  </mergeCells>
  <hyperlinks>
    <hyperlink ref="A1" r:id="rId1" display="https://doi.org/10.1787/4dd50c09-en"/>
    <hyperlink ref="A4" r:id="rId2"/>
  </hyperlinks>
  <pageMargins left="0.7" right="0.7" top="0.75" bottom="0.75" header="0.3" footer="0.3"/>
  <pageSetup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VAN DEN BERG Michael, ELS/HD</DisplayName>
        <AccountId>973</AccountId>
        <AccountType/>
      </UserInfo>
      <UserInfo>
        <DisplayName>ODERKIRK Jillian, ELS/HD</DisplayName>
        <AccountId>174</AccountId>
        <AccountType/>
      </UserInfo>
      <UserInfo>
        <DisplayName>FUJISAWA Rie, ELS/HD</DisplayName>
        <AccountId>152</AccountId>
        <AccountType/>
      </UserInfo>
      <UserInfo>
        <DisplayName>SLAWOMIRSKI Luke, ELS/HD</DisplayName>
        <AccountId>286</AccountId>
        <AccountType/>
      </UserInfo>
      <UserInfo>
        <DisplayName>KHAN Rabia, ELS/HD</DisplayName>
        <AccountId>688</AccountId>
        <AccountType/>
      </UserInfo>
      <UserInfo>
        <DisplayName>COLOMBO Francesca, ELS/HD</DisplayName>
        <AccountId>207</AccountId>
        <AccountType/>
      </UserInfo>
      <UserInfo>
        <DisplayName>VALLARD Isabelle, ELS/HD</DisplayName>
        <AccountId>51</AccountId>
        <AccountType/>
      </UserInfo>
      <UserInfo>
        <DisplayName>BROWNWOOD Ian, ELS/HD</DisplayName>
        <AccountId>119</AccountId>
        <AccountType/>
      </UserInfo>
      <UserInfo>
        <DisplayName>KLAZINGA Nicolaas Sieds, ELS/HD</DisplayName>
        <AccountId>190</AccountId>
        <AccountType/>
      </UserInfo>
      <UserInfo>
        <DisplayName>LECH Lukasz, ELS/HD</DisplayName>
        <AccountId>630</AccountId>
        <AccountType/>
      </UserInfo>
      <UserInfo>
        <DisplayName>DEDEYN Duniya, ELS/HD</DisplayName>
        <AccountId>125</AccountId>
        <AccountType/>
      </UserInfo>
      <UserInfo>
        <DisplayName>FINOT Abigail, ELS/HD</DisplayName>
        <AccountId>1604</AccountId>
        <AccountType/>
      </UserInfo>
      <UserInfo>
        <DisplayName>BIJLHOLT José, ELS/HD</DisplayName>
        <AccountId>2044</AccountId>
        <AccountType/>
      </UserInfo>
      <UserInfo>
        <DisplayName>BARRENHO Eliana, ELS/HD</DisplayName>
        <AccountId>2129</AccountId>
        <AccountType/>
      </UserInfo>
      <UserInfo>
        <DisplayName>GUANAIS Frederico, ELS/HD</DisplayName>
        <AccountId>2402</AccountId>
        <AccountType/>
      </UserInfo>
      <UserInfo>
        <DisplayName>WHYBROW Hannah, ELS/HD</DisplayName>
        <AccountId>2455</AccountId>
        <AccountType/>
      </UserInfo>
      <UserInfo>
        <DisplayName>DE BIENASSIS Katherine, ELS/HD</DisplayName>
        <AccountId>2558</AccountId>
        <AccountType/>
      </UserInfo>
      <UserInfo>
        <DisplayName>DANIEL Frédéric, ELS/HD</DisplayName>
        <AccountId>187</AccountId>
        <AccountType/>
      </UserInfo>
    </OECDProjectMembers>
    <OECDProjectManager xmlns="22a5b7d0-1699-458f-b8e2-4d8247229549">
      <UserInfo>
        <DisplayName>VAN DEN BERG Michael, ELS/HD</DisplayName>
        <AccountId>973</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cc3d610261fc4fa09f62df6074327105 xmlns="c5805097-db0a-42f9-a837-be9035f1f571">
      <Terms xmlns="http://schemas.microsoft.com/office/infopath/2007/PartnerControls"/>
    </cc3d610261fc4fa09f62df6074327105>
    <OECDProjectLookup xmlns="22a5b7d0-1699-458f-b8e2-4d8247229549">73</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867</Value>
      <Value>28</Value>
      <Value>210</Value>
    </TaxCatchAll>
    <OECDMainProject xmlns="22a5b7d0-1699-458f-b8e2-4d8247229549">25</OECDMainProject>
    <eShareKeywordsTaxHTField0 xmlns="c9f238dd-bb73-4aef-a7a5-d644ad823e52">
      <Terms xmlns="http://schemas.microsoft.com/office/infopath/2007/PartnerControl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0D20F015-65BD-4BF0-9B70-1B26E2C38107}">
  <ds:schemaRefs>
    <ds:schemaRef ds:uri="http://schemas.microsoft.com/sharepoint/v3/contenttype/forms"/>
  </ds:schemaRefs>
</ds:datastoreItem>
</file>

<file path=customXml/itemProps2.xml><?xml version="1.0" encoding="utf-8"?>
<ds:datastoreItem xmlns:ds="http://schemas.openxmlformats.org/officeDocument/2006/customXml" ds:itemID="{ABE4A0FE-95B9-48DF-AE2E-018DBB2B9EA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74AE3B3-BB0B-470C-8D0E-D66BCC77E382}">
  <ds:schemaRefs>
    <ds:schemaRef ds:uri="Microsoft.SharePoint.Taxonomy.ContentTypeSync"/>
  </ds:schemaRefs>
</ds:datastoreItem>
</file>

<file path=customXml/itemProps4.xml><?xml version="1.0" encoding="utf-8"?>
<ds:datastoreItem xmlns:ds="http://schemas.openxmlformats.org/officeDocument/2006/customXml" ds:itemID="{80D7CE91-90CA-4AED-A670-53163A2A1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DED6717-5E6F-4862-818A-119986C91EC6}">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54c4cd27-f286-408f-9ce0-33c1e0f3ab39"/>
    <ds:schemaRef ds:uri="http://schemas.openxmlformats.org/package/2006/metadata/core-properties"/>
    <ds:schemaRef ds:uri="http://schemas.microsoft.com/sharepoint/v4"/>
    <ds:schemaRef ds:uri="http://www.w3.org/XML/1998/namespace"/>
    <ds:schemaRef ds:uri="c5805097-db0a-42f9-a837-be9035f1f571"/>
    <ds:schemaRef ds:uri="http://purl.org/dc/terms/"/>
    <ds:schemaRef ds:uri="ca82dde9-3436-4d3d-bddd-d31447390034"/>
    <ds:schemaRef ds:uri="c9f238dd-bb73-4aef-a7a5-d644ad823e52"/>
    <ds:schemaRef ds:uri="22a5b7d0-1699-458f-b8e2-4d824722954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2019-11-03T22:56:52Z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210;#Health|65dc2cd1-a1c3-4b24-a1e5-75b3cdf95ba5</vt:lpwstr>
  </property>
  <property fmtid="{D5CDD505-2E9C-101B-9397-08002B2CF9AE}" pid="3" name="OECDCountry">
    <vt:lpwstr/>
  </property>
  <property fmtid="{D5CDD505-2E9C-101B-9397-08002B2CF9AE}" pid="4" name="OECDCommittee">
    <vt:lpwstr>28;#Health Committee|2c0321da-353b-4c28-8e89-93836ce9b975</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867;#2017-18|ffda23c2-cd1b-45cc-b3f4-67b12010cc58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