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82018031P1 - Equity in Education, Breaking Down Barriers to Social Mobility\"/>
    </mc:Choice>
  </mc:AlternateContent>
  <bookViews>
    <workbookView xWindow="480" yWindow="132" windowWidth="27792" windowHeight="11568"/>
  </bookViews>
  <sheets>
    <sheet name="Figure 2.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'Figure 2.9'!$A$58:$K$58</definedName>
    <definedName name="_ISC01">[1]Q_ISC1!$1:$12</definedName>
    <definedName name="_ISC2">[2]Q_ISC2!$1:$18</definedName>
    <definedName name="_ISC3">[3]ISC01!$B:$B+[4]Q_ISC3!$1:$23</definedName>
    <definedName name="_ISC567">[5]Q_ISC567!$1:$23</definedName>
    <definedName name="calcul">'[6]Calcul_B1.1'!$A$1:$L$37</definedName>
    <definedName name="calcul1">'[7]Calcul_B1.1'!$A$1:$L$37</definedName>
    <definedName name="f1_time">[8]F1_TIME!$A$1:$D$31</definedName>
    <definedName name="fg_567">[9]FG_567!$A$1:$AC$30</definedName>
    <definedName name="FG_ISC123">[10]FG_123!$A$1:$AZ$45</definedName>
    <definedName name="FG_ISC567">[9]FG_567!$A$1:$AZ$45</definedName>
    <definedName name="INDF1">[11]F1_ALL!$A$1:$AZ$50</definedName>
    <definedName name="indf11">[12]F11_ALL!$A$1:$AZ$15</definedName>
    <definedName name="indf11_94">[13]F11_A94!$A$1:$AE$15</definedName>
    <definedName name="INDF12">[14]F12_ALL!$A$1:$AJ$25</definedName>
    <definedName name="INDF13">[15]F13_ALL!$A$1:$AH$10</definedName>
    <definedName name="p5_age">[16]p5_ageISC5a!$A$1:$D$55</definedName>
    <definedName name="p5nr">[17]P5nr_2!$A$1:$AC$43</definedName>
    <definedName name="POpula">[18]POpula!$A$1:$I$1559</definedName>
    <definedName name="popula1">[18]POpula!$A$1:$I$1559</definedName>
    <definedName name="_xlnm.Print_Area">#REF!</definedName>
    <definedName name="SPSS">[19]Figure5.6!$B$2:$X$30</definedName>
    <definedName name="toto">'[20]Graph 3.7.a'!$B$125:$C$151</definedName>
    <definedName name="toto1">[21]Data5.11a!$B$3:$C$34</definedName>
    <definedName name="weight">[22]F5_W!$A$1:$C$33</definedName>
  </definedNames>
  <calcPr calcId="162913"/>
</workbook>
</file>

<file path=xl/calcChain.xml><?xml version="1.0" encoding="utf-8"?>
<calcChain xmlns="http://schemas.openxmlformats.org/spreadsheetml/2006/main">
  <c r="K110" i="1" l="1"/>
  <c r="J110" i="1"/>
  <c r="H110" i="1"/>
  <c r="G110" i="1"/>
  <c r="B110" i="1" s="1"/>
  <c r="F110" i="1"/>
  <c r="E110" i="1"/>
  <c r="D110" i="1"/>
  <c r="A110" i="1"/>
  <c r="K109" i="1"/>
  <c r="J109" i="1"/>
  <c r="A109" i="1" s="1"/>
  <c r="H109" i="1"/>
  <c r="B109" i="1" s="1"/>
  <c r="G109" i="1"/>
  <c r="F109" i="1"/>
  <c r="E109" i="1"/>
  <c r="D109" i="1"/>
  <c r="K108" i="1"/>
  <c r="J108" i="1"/>
  <c r="A108" i="1" s="1"/>
  <c r="H108" i="1"/>
  <c r="B108" i="1" s="1"/>
  <c r="G108" i="1"/>
  <c r="F108" i="1"/>
  <c r="E108" i="1"/>
  <c r="D108" i="1"/>
  <c r="K107" i="1"/>
  <c r="J107" i="1"/>
  <c r="A107" i="1" s="1"/>
  <c r="H107" i="1"/>
  <c r="B107" i="1" s="1"/>
  <c r="G107" i="1"/>
  <c r="F107" i="1"/>
  <c r="E107" i="1"/>
  <c r="D107" i="1"/>
  <c r="K106" i="1"/>
  <c r="J106" i="1"/>
  <c r="H106" i="1"/>
  <c r="G106" i="1"/>
  <c r="B106" i="1" s="1"/>
  <c r="F106" i="1"/>
  <c r="E106" i="1"/>
  <c r="D106" i="1"/>
  <c r="A106" i="1"/>
  <c r="K105" i="1"/>
  <c r="J105" i="1"/>
  <c r="H105" i="1"/>
  <c r="G105" i="1"/>
  <c r="F105" i="1"/>
  <c r="E105" i="1"/>
  <c r="D105" i="1"/>
  <c r="B105" i="1"/>
  <c r="A105" i="1"/>
  <c r="K104" i="1"/>
  <c r="J104" i="1"/>
  <c r="A104" i="1" s="1"/>
  <c r="H104" i="1"/>
  <c r="B104" i="1" s="1"/>
  <c r="G104" i="1"/>
  <c r="F104" i="1"/>
  <c r="E104" i="1"/>
  <c r="D104" i="1"/>
  <c r="K103" i="1"/>
  <c r="J103" i="1"/>
  <c r="H103" i="1"/>
  <c r="G103" i="1"/>
  <c r="F103" i="1"/>
  <c r="E103" i="1"/>
  <c r="D103" i="1"/>
  <c r="K102" i="1"/>
  <c r="A102" i="1" s="1"/>
  <c r="J102" i="1"/>
  <c r="H102" i="1"/>
  <c r="G102" i="1"/>
  <c r="B102" i="1" s="1"/>
  <c r="F102" i="1"/>
  <c r="E102" i="1"/>
  <c r="D102" i="1"/>
  <c r="K101" i="1"/>
  <c r="A101" i="1" s="1"/>
  <c r="J101" i="1"/>
  <c r="H101" i="1"/>
  <c r="G101" i="1"/>
  <c r="B101" i="1" s="1"/>
  <c r="F101" i="1"/>
  <c r="E101" i="1"/>
  <c r="D101" i="1"/>
  <c r="K100" i="1"/>
  <c r="J100" i="1"/>
  <c r="H100" i="1"/>
  <c r="G100" i="1"/>
  <c r="F100" i="1"/>
  <c r="E100" i="1"/>
  <c r="D100" i="1"/>
  <c r="K99" i="1"/>
  <c r="J99" i="1"/>
  <c r="A99" i="1" s="1"/>
  <c r="H99" i="1"/>
  <c r="B99" i="1" s="1"/>
  <c r="G99" i="1"/>
  <c r="F99" i="1"/>
  <c r="E99" i="1"/>
  <c r="D99" i="1"/>
  <c r="K98" i="1"/>
  <c r="J98" i="1"/>
  <c r="A98" i="1" s="1"/>
  <c r="H98" i="1"/>
  <c r="G98" i="1"/>
  <c r="F98" i="1"/>
  <c r="E98" i="1"/>
  <c r="D98" i="1"/>
  <c r="K97" i="1"/>
  <c r="J97" i="1"/>
  <c r="A97" i="1" s="1"/>
  <c r="H97" i="1"/>
  <c r="B97" i="1" s="1"/>
  <c r="G97" i="1"/>
  <c r="F97" i="1"/>
  <c r="E97" i="1"/>
  <c r="D97" i="1"/>
  <c r="K96" i="1"/>
  <c r="J96" i="1"/>
  <c r="A96" i="1" s="1"/>
  <c r="H96" i="1"/>
  <c r="C96" i="1" s="1"/>
  <c r="G96" i="1"/>
  <c r="F96" i="1"/>
  <c r="E96" i="1"/>
  <c r="D96" i="1"/>
  <c r="K95" i="1"/>
  <c r="J95" i="1"/>
  <c r="A95" i="1" s="1"/>
  <c r="H95" i="1"/>
  <c r="B95" i="1" s="1"/>
  <c r="G95" i="1"/>
  <c r="F95" i="1"/>
  <c r="E95" i="1"/>
  <c r="D95" i="1"/>
  <c r="K94" i="1"/>
  <c r="J94" i="1"/>
  <c r="H94" i="1"/>
  <c r="G94" i="1"/>
  <c r="B94" i="1" s="1"/>
  <c r="F94" i="1"/>
  <c r="E94" i="1"/>
  <c r="D94" i="1"/>
  <c r="A94" i="1"/>
  <c r="K93" i="1"/>
  <c r="J93" i="1"/>
  <c r="H93" i="1"/>
  <c r="G93" i="1"/>
  <c r="B93" i="1" s="1"/>
  <c r="F93" i="1"/>
  <c r="E93" i="1"/>
  <c r="D93" i="1"/>
  <c r="A93" i="1"/>
  <c r="K92" i="1"/>
  <c r="J92" i="1"/>
  <c r="H92" i="1"/>
  <c r="G92" i="1"/>
  <c r="F92" i="1"/>
  <c r="E92" i="1"/>
  <c r="D92" i="1"/>
  <c r="K91" i="1"/>
  <c r="J91" i="1"/>
  <c r="H91" i="1"/>
  <c r="G91" i="1"/>
  <c r="F91" i="1"/>
  <c r="E91" i="1"/>
  <c r="D91" i="1"/>
  <c r="K90" i="1"/>
  <c r="J90" i="1"/>
  <c r="A90" i="1" s="1"/>
  <c r="H90" i="1"/>
  <c r="G90" i="1"/>
  <c r="F90" i="1"/>
  <c r="E90" i="1"/>
  <c r="D90" i="1"/>
  <c r="K89" i="1"/>
  <c r="J89" i="1"/>
  <c r="A89" i="1" s="1"/>
  <c r="H89" i="1"/>
  <c r="C89" i="1" s="1"/>
  <c r="G89" i="1"/>
  <c r="F89" i="1"/>
  <c r="E89" i="1"/>
  <c r="D89" i="1"/>
  <c r="K88" i="1"/>
  <c r="J88" i="1"/>
  <c r="H88" i="1"/>
  <c r="G88" i="1"/>
  <c r="F88" i="1"/>
  <c r="E88" i="1"/>
  <c r="D88" i="1"/>
  <c r="K87" i="1"/>
  <c r="J87" i="1"/>
  <c r="A87" i="1" s="1"/>
  <c r="H87" i="1"/>
  <c r="C87" i="1" s="1"/>
  <c r="G87" i="1"/>
  <c r="F87" i="1"/>
  <c r="E87" i="1"/>
  <c r="D87" i="1"/>
  <c r="K86" i="1"/>
  <c r="J86" i="1"/>
  <c r="H86" i="1"/>
  <c r="G86" i="1"/>
  <c r="F86" i="1"/>
  <c r="E86" i="1"/>
  <c r="D86" i="1"/>
  <c r="K85" i="1"/>
  <c r="J85" i="1"/>
  <c r="H85" i="1"/>
  <c r="G85" i="1"/>
  <c r="C85" i="1" s="1"/>
  <c r="F85" i="1"/>
  <c r="E85" i="1"/>
  <c r="D85" i="1"/>
  <c r="A85" i="1"/>
  <c r="K84" i="1"/>
  <c r="J84" i="1"/>
  <c r="H84" i="1"/>
  <c r="G84" i="1"/>
  <c r="F84" i="1"/>
  <c r="E84" i="1"/>
  <c r="D84" i="1"/>
  <c r="K83" i="1"/>
  <c r="J83" i="1"/>
  <c r="H83" i="1"/>
  <c r="G83" i="1"/>
  <c r="F83" i="1"/>
  <c r="E83" i="1"/>
  <c r="D83" i="1"/>
  <c r="K82" i="1"/>
  <c r="J82" i="1"/>
  <c r="H82" i="1"/>
  <c r="G82" i="1"/>
  <c r="F82" i="1"/>
  <c r="E82" i="1"/>
  <c r="D82" i="1"/>
  <c r="K81" i="1"/>
  <c r="J81" i="1"/>
  <c r="A81" i="1" s="1"/>
  <c r="H81" i="1"/>
  <c r="G81" i="1"/>
  <c r="F81" i="1"/>
  <c r="E81" i="1"/>
  <c r="D81" i="1"/>
  <c r="K80" i="1"/>
  <c r="J80" i="1"/>
  <c r="A80" i="1" s="1"/>
  <c r="H80" i="1"/>
  <c r="C80" i="1" s="1"/>
  <c r="G80" i="1"/>
  <c r="F80" i="1"/>
  <c r="E80" i="1"/>
  <c r="D80" i="1"/>
  <c r="K79" i="1"/>
  <c r="J79" i="1"/>
  <c r="H79" i="1"/>
  <c r="G79" i="1"/>
  <c r="F79" i="1"/>
  <c r="E79" i="1"/>
  <c r="D79" i="1"/>
  <c r="K78" i="1"/>
  <c r="A78" i="1" s="1"/>
  <c r="J78" i="1"/>
  <c r="H78" i="1"/>
  <c r="G78" i="1"/>
  <c r="C78" i="1" s="1"/>
  <c r="F78" i="1"/>
  <c r="E78" i="1"/>
  <c r="D78" i="1"/>
  <c r="K77" i="1"/>
  <c r="J77" i="1"/>
  <c r="A77" i="1" s="1"/>
  <c r="H77" i="1"/>
  <c r="G77" i="1"/>
  <c r="F77" i="1"/>
  <c r="E77" i="1"/>
  <c r="D77" i="1"/>
  <c r="K76" i="1"/>
  <c r="J76" i="1"/>
  <c r="A76" i="1" s="1"/>
  <c r="H76" i="1"/>
  <c r="C76" i="1" s="1"/>
  <c r="G76" i="1"/>
  <c r="F76" i="1"/>
  <c r="E76" i="1"/>
  <c r="D76" i="1"/>
  <c r="K75" i="1"/>
  <c r="J75" i="1"/>
  <c r="A75" i="1" s="1"/>
  <c r="H75" i="1"/>
  <c r="C75" i="1" s="1"/>
  <c r="G75" i="1"/>
  <c r="F75" i="1"/>
  <c r="E75" i="1"/>
  <c r="D75" i="1"/>
  <c r="K74" i="1"/>
  <c r="J74" i="1"/>
  <c r="H74" i="1"/>
  <c r="G74" i="1"/>
  <c r="B74" i="1" s="1"/>
  <c r="F74" i="1"/>
  <c r="E74" i="1"/>
  <c r="D74" i="1"/>
  <c r="A74" i="1"/>
  <c r="K73" i="1"/>
  <c r="J73" i="1"/>
  <c r="H73" i="1"/>
  <c r="G73" i="1"/>
  <c r="B73" i="1" s="1"/>
  <c r="F73" i="1"/>
  <c r="E73" i="1"/>
  <c r="D73" i="1"/>
  <c r="A73" i="1"/>
  <c r="K72" i="1"/>
  <c r="J72" i="1"/>
  <c r="H72" i="1"/>
  <c r="G72" i="1"/>
  <c r="F72" i="1"/>
  <c r="E72" i="1"/>
  <c r="D72" i="1"/>
  <c r="K71" i="1"/>
  <c r="J71" i="1"/>
  <c r="H71" i="1"/>
  <c r="G71" i="1"/>
  <c r="F71" i="1"/>
  <c r="E71" i="1"/>
  <c r="D71" i="1"/>
  <c r="K70" i="1"/>
  <c r="J70" i="1"/>
  <c r="A70" i="1" s="1"/>
  <c r="H70" i="1"/>
  <c r="G70" i="1"/>
  <c r="F70" i="1"/>
  <c r="E70" i="1"/>
  <c r="D70" i="1"/>
  <c r="K69" i="1"/>
  <c r="J69" i="1"/>
  <c r="A69" i="1" s="1"/>
  <c r="H69" i="1"/>
  <c r="G69" i="1"/>
  <c r="F69" i="1"/>
  <c r="E69" i="1"/>
  <c r="D69" i="1"/>
  <c r="K68" i="1"/>
  <c r="J68" i="1"/>
  <c r="A68" i="1" s="1"/>
  <c r="H68" i="1"/>
  <c r="B68" i="1" s="1"/>
  <c r="G68" i="1"/>
  <c r="F68" i="1"/>
  <c r="E68" i="1"/>
  <c r="D68" i="1"/>
  <c r="K67" i="1"/>
  <c r="J67" i="1"/>
  <c r="A67" i="1" s="1"/>
  <c r="H67" i="1"/>
  <c r="B67" i="1" s="1"/>
  <c r="G67" i="1"/>
  <c r="F67" i="1"/>
  <c r="E67" i="1"/>
  <c r="D67" i="1"/>
  <c r="K66" i="1"/>
  <c r="A66" i="1" s="1"/>
  <c r="J66" i="1"/>
  <c r="H66" i="1"/>
  <c r="G66" i="1"/>
  <c r="B66" i="1" s="1"/>
  <c r="F66" i="1"/>
  <c r="E66" i="1"/>
  <c r="D66" i="1"/>
  <c r="K65" i="1"/>
  <c r="A65" i="1" s="1"/>
  <c r="J65" i="1"/>
  <c r="H65" i="1"/>
  <c r="G65" i="1"/>
  <c r="B65" i="1" s="1"/>
  <c r="F65" i="1"/>
  <c r="E65" i="1"/>
  <c r="D65" i="1"/>
  <c r="K64" i="1"/>
  <c r="J64" i="1"/>
  <c r="H64" i="1"/>
  <c r="G64" i="1"/>
  <c r="F64" i="1"/>
  <c r="E64" i="1"/>
  <c r="D64" i="1"/>
  <c r="K63" i="1"/>
  <c r="J63" i="1"/>
  <c r="A63" i="1" s="1"/>
  <c r="H63" i="1"/>
  <c r="B63" i="1" s="1"/>
  <c r="G63" i="1"/>
  <c r="F63" i="1"/>
  <c r="E63" i="1"/>
  <c r="D63" i="1"/>
  <c r="K62" i="1"/>
  <c r="J62" i="1"/>
  <c r="A62" i="1" s="1"/>
  <c r="H62" i="1"/>
  <c r="G62" i="1"/>
  <c r="F62" i="1"/>
  <c r="E62" i="1"/>
  <c r="D62" i="1"/>
  <c r="K61" i="1"/>
  <c r="J61" i="1"/>
  <c r="A61" i="1" s="1"/>
  <c r="H61" i="1"/>
  <c r="G61" i="1"/>
  <c r="F61" i="1"/>
  <c r="E61" i="1"/>
  <c r="D61" i="1"/>
  <c r="K60" i="1"/>
  <c r="J60" i="1"/>
  <c r="A60" i="1" s="1"/>
  <c r="H60" i="1"/>
  <c r="B60" i="1" s="1"/>
  <c r="G60" i="1"/>
  <c r="F60" i="1"/>
  <c r="E60" i="1"/>
  <c r="D60" i="1"/>
  <c r="K59" i="1"/>
  <c r="J59" i="1"/>
  <c r="H59" i="1"/>
  <c r="G59" i="1"/>
  <c r="F59" i="1"/>
  <c r="E59" i="1"/>
  <c r="D59" i="1"/>
  <c r="B59" i="1" l="1"/>
  <c r="C72" i="1"/>
  <c r="C79" i="1"/>
  <c r="A82" i="1"/>
  <c r="B103" i="1"/>
  <c r="A59" i="1"/>
  <c r="B64" i="1"/>
  <c r="B69" i="1"/>
  <c r="B70" i="1"/>
  <c r="C71" i="1"/>
  <c r="A72" i="1"/>
  <c r="C77" i="1"/>
  <c r="A79" i="1"/>
  <c r="C82" i="1"/>
  <c r="C83" i="1"/>
  <c r="A84" i="1"/>
  <c r="A86" i="1"/>
  <c r="C88" i="1"/>
  <c r="B90" i="1"/>
  <c r="C91" i="1"/>
  <c r="A92" i="1"/>
  <c r="B100" i="1"/>
  <c r="A103" i="1"/>
  <c r="C84" i="1"/>
  <c r="B92" i="1"/>
  <c r="B61" i="1"/>
  <c r="B62" i="1"/>
  <c r="A64" i="1"/>
  <c r="A71" i="1"/>
  <c r="C81" i="1"/>
  <c r="A83" i="1"/>
  <c r="C86" i="1"/>
  <c r="A88" i="1"/>
  <c r="A91" i="1"/>
  <c r="B98" i="1"/>
  <c r="A100" i="1"/>
</calcChain>
</file>

<file path=xl/sharedStrings.xml><?xml version="1.0" encoding="utf-8"?>
<sst xmlns="http://schemas.openxmlformats.org/spreadsheetml/2006/main" count="550" uniqueCount="113">
  <si>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</si>
  <si>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Figure 2.9</t>
  </si>
  <si>
    <t>Change between 2006 and 2015 in career expectations, by socio-economic status</t>
  </si>
  <si>
    <t>Difference between socio-economically advantaged and disadvantaged students in the International Socio-Economic Index of occupational status (ISEI)</t>
  </si>
  <si>
    <t>Notes: Socio-economic status is measured by the PISA index of economic, social and cultural status of students.</t>
  </si>
  <si>
    <t>Statistically significant differences between 2006 and 2015 are shown in dark blue.</t>
  </si>
  <si>
    <t>The average value in the ISEI index for socio-economically disadvantaged students in PISA 2006 and PISA 2015 is shown next to the country/economy name. Higher ISEI values indicate higher occupational status.</t>
  </si>
  <si>
    <t>Countries and economies are ranked in descending order of the difference between 2006 and 2015 in the gap between advantaged and disadvantaged students.</t>
  </si>
  <si>
    <t>Source: OECD, PISA 2006 and PISA 2015 Databases, Table 2.10.</t>
  </si>
  <si>
    <t>Sort</t>
  </si>
  <si>
    <t>Country label</t>
  </si>
  <si>
    <t>PISA 2015</t>
  </si>
  <si>
    <t>PISA 2006</t>
  </si>
  <si>
    <t>Change between 2006 and 2015 (PISA 2015 - PISA 2006)</t>
  </si>
  <si>
    <t>Country</t>
  </si>
  <si>
    <t xml:space="preserve"> ISEI 2015</t>
  </si>
  <si>
    <t>ISEI 2006</t>
  </si>
  <si>
    <t>Dif.</t>
  </si>
  <si>
    <t>S.E.</t>
  </si>
  <si>
    <t>Jordan</t>
  </si>
  <si>
    <t>Turkey</t>
  </si>
  <si>
    <t>Tunisia</t>
  </si>
  <si>
    <t>Korea</t>
  </si>
  <si>
    <t>Luxembourg</t>
  </si>
  <si>
    <t>France</t>
  </si>
  <si>
    <t>Colombia</t>
  </si>
  <si>
    <t>Chinese Taipei</t>
  </si>
  <si>
    <t>Macao (China)</t>
  </si>
  <si>
    <t>Greece</t>
  </si>
  <si>
    <t>Israel</t>
  </si>
  <si>
    <t>Slovenia</t>
  </si>
  <si>
    <t>Uruguay</t>
  </si>
  <si>
    <t>Italy</t>
  </si>
  <si>
    <t>Finland</t>
  </si>
  <si>
    <t>Czech Republic</t>
  </si>
  <si>
    <t>Netherlands</t>
  </si>
  <si>
    <t>Romania</t>
  </si>
  <si>
    <t>Portugal</t>
  </si>
  <si>
    <t>Croatia</t>
  </si>
  <si>
    <t>Lithuania</t>
  </si>
  <si>
    <t>Latvia</t>
  </si>
  <si>
    <t>Japan</t>
  </si>
  <si>
    <t>Poland</t>
  </si>
  <si>
    <t>Austria</t>
  </si>
  <si>
    <t>Germany</t>
  </si>
  <si>
    <t>Slovak Republic</t>
  </si>
  <si>
    <t>Thailand</t>
  </si>
  <si>
    <t>Hungary</t>
  </si>
  <si>
    <t>Bulgaria</t>
  </si>
  <si>
    <t>Mexico</t>
  </si>
  <si>
    <t>OECD average</t>
  </si>
  <si>
    <t>Sweden</t>
  </si>
  <si>
    <t>Spain</t>
  </si>
  <si>
    <t>Montenegro</t>
  </si>
  <si>
    <t>Brazil</t>
  </si>
  <si>
    <t>Switzerland</t>
  </si>
  <si>
    <t>Indonesia</t>
  </si>
  <si>
    <t>Australia</t>
  </si>
  <si>
    <t>Belgium</t>
  </si>
  <si>
    <t>Russia</t>
  </si>
  <si>
    <t>Canada</t>
  </si>
  <si>
    <t>United States</t>
  </si>
  <si>
    <t>Chile</t>
  </si>
  <si>
    <t>Hong Kong (China)</t>
  </si>
  <si>
    <t>Denmark</t>
  </si>
  <si>
    <t>Estonia</t>
  </si>
  <si>
    <t>New Zealand</t>
  </si>
  <si>
    <t>Ireland</t>
  </si>
  <si>
    <t>Norway</t>
  </si>
  <si>
    <t>United Kingdom</t>
  </si>
  <si>
    <t>Iceland</t>
  </si>
  <si>
    <t>Table 2.10</t>
  </si>
  <si>
    <t>Change between 2006 and 2015 in students' career expectations, by socio-economic status</t>
  </si>
  <si>
    <t>Students' expected occupational status (International Socio-Economic Index of Occupational Status [ISEI index]); results based on students' self-reports</t>
  </si>
  <si>
    <t>All students</t>
  </si>
  <si>
    <r>
      <t>National quarter of ESCS</t>
    </r>
    <r>
      <rPr>
        <b/>
        <vertAlign val="superscript"/>
        <sz val="10"/>
        <rFont val="Arial"/>
        <family val="2"/>
      </rPr>
      <t>1</t>
    </r>
  </si>
  <si>
    <t>National quarter of ESCS</t>
  </si>
  <si>
    <t>Average</t>
  </si>
  <si>
    <t>Bottom quarter</t>
  </si>
  <si>
    <t>Top quarter</t>
  </si>
  <si>
    <t>Top - bottom
quarter</t>
  </si>
  <si>
    <t>Mean index</t>
  </si>
  <si>
    <t>OECD</t>
  </si>
  <si>
    <t>Partners</t>
  </si>
  <si>
    <t/>
  </si>
  <si>
    <t>Albania</t>
  </si>
  <si>
    <t>m</t>
  </si>
  <si>
    <t>Algeria</t>
  </si>
  <si>
    <t>B-S-J-G (China)</t>
  </si>
  <si>
    <t>CABA (Argentina)</t>
  </si>
  <si>
    <t>Costa Rica</t>
  </si>
  <si>
    <t>Cyprus²</t>
  </si>
  <si>
    <t>Dominican Republic</t>
  </si>
  <si>
    <t>FYROM</t>
  </si>
  <si>
    <t>Georgia</t>
  </si>
  <si>
    <t>Kosovo</t>
  </si>
  <si>
    <t>Lebanon</t>
  </si>
  <si>
    <t>Malta</t>
  </si>
  <si>
    <t>Moldova</t>
  </si>
  <si>
    <t>Peru</t>
  </si>
  <si>
    <t>Qatar</t>
  </si>
  <si>
    <t>Singapore</t>
  </si>
  <si>
    <t>Trinidad and Tobago</t>
  </si>
  <si>
    <t>United Arab Emirates</t>
  </si>
  <si>
    <t>Viet Nam</t>
  </si>
  <si>
    <t>Argentina*</t>
  </si>
  <si>
    <t>Kazakhstan*</t>
  </si>
  <si>
    <t>Malaysia*</t>
  </si>
  <si>
    <t>Equity in Education: Breaking Down Barriers to Social Mobility - © OECD 2018</t>
  </si>
  <si>
    <t>Chapter 2</t>
  </si>
  <si>
    <t>Figure 2.9. Change between 2006 and 2015 in career expectations, by socio-economic status</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</si>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</sst>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00\)"/>
    <numFmt numFmtId="167" formatCode="\(0.0\)"/>
    <numFmt numFmtId="168" formatCode="0.0"/>
    <numFmt numFmtId="169" formatCode="General_)"/>
    <numFmt numFmtId="170" formatCode="_ * #,##0.00_ ;_ * \-#,##0.00_ ;_ * &quot;-&quot;??_ ;_ @_ "/>
    <numFmt numFmtId="171" formatCode="#,##0.000"/>
    <numFmt numFmtId="172" formatCode="#,##0.0"/>
    <numFmt numFmtId="173" formatCode="#,##0.00%;[Red]\(#,##0.00%\)"/>
    <numFmt numFmtId="174" formatCode="&quot;$&quot;#,##0\ ;\(&quot;$&quot;#,##0\)"/>
    <numFmt numFmtId="175" formatCode="_-* #,##0.00\ [$€]_-;\-* #,##0.00\ [$€]_-;_-* &quot;-&quot;??\ [$€]_-;_-@_-"/>
    <numFmt numFmtId="176" formatCode="&quot;$&quot;#,##0_);\(&quot;$&quot;#,##0.0\)"/>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s>
  <fonts count="115">
    <font>
      <sz val="10"/>
      <name val="Arial"/>
      <family val="2"/>
    </font>
    <font>
      <sz val="10"/>
      <color theme="1"/>
      <name val="Arial"/>
      <family val="2"/>
    </font>
    <font>
      <sz val="10"/>
      <name val="Arial"/>
      <family val="2"/>
    </font>
    <font>
      <sz val="10"/>
      <name val="MS Sans Serif"/>
      <family val="2"/>
    </font>
    <font>
      <b/>
      <sz val="10"/>
      <color rgb="FFFF0000"/>
      <name val="Arial"/>
      <family val="2"/>
    </font>
    <font>
      <b/>
      <sz val="10"/>
      <name val="Arial"/>
      <family val="2"/>
    </font>
    <font>
      <i/>
      <sz val="10"/>
      <name val="Arial"/>
      <family val="2"/>
    </font>
    <font>
      <i/>
      <sz val="10"/>
      <color theme="1"/>
      <name val="Arial"/>
      <family val="2"/>
    </font>
    <font>
      <b/>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Helvetica"/>
      <family val="2"/>
    </font>
    <font>
      <sz val="8"/>
      <name val="Courier"/>
      <family val="3"/>
    </font>
    <font>
      <sz val="8"/>
      <color theme="1"/>
      <name val="Arial"/>
      <family val="2"/>
    </font>
    <font>
      <sz val="11"/>
      <color theme="1"/>
      <name val="Calibri"/>
      <family val="3"/>
      <charset val="129"/>
      <scheme val="minor"/>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indexed="64"/>
      </left>
      <right/>
      <top/>
      <bottom/>
      <diagonal/>
    </border>
    <border>
      <left style="medium">
        <color auto="1"/>
      </left>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style="thin">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s>
  <cellStyleXfs count="2133">
    <xf numFmtId="0" fontId="0" fillId="0" borderId="0"/>
    <xf numFmtId="0" fontId="2" fillId="0" borderId="0"/>
    <xf numFmtId="0" fontId="3" fillId="0" borderId="0"/>
    <xf numFmtId="0" fontId="1" fillId="0" borderId="0"/>
    <xf numFmtId="0" fontId="2" fillId="33" borderId="0"/>
    <xf numFmtId="0" fontId="1" fillId="0" borderId="0"/>
    <xf numFmtId="0" fontId="1" fillId="0" borderId="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7" borderId="0" applyNumberFormat="0" applyBorder="0" applyAlignment="0" applyProtection="0"/>
    <xf numFmtId="0" fontId="10" fillId="1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14"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0" fillId="18"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0" fillId="2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0" fillId="2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0"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9" fillId="39"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39" borderId="0" applyNumberFormat="0" applyBorder="0" applyAlignment="0" applyProtection="0"/>
    <xf numFmtId="0" fontId="9" fillId="37" borderId="0" applyNumberFormat="0" applyBorder="0" applyAlignment="0" applyProtection="0"/>
    <xf numFmtId="0" fontId="10"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1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0" fillId="1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23"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1"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39"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xf numFmtId="0" fontId="13" fillId="39" borderId="0" applyNumberFormat="0" applyBorder="0" applyAlignment="0" applyProtection="0"/>
    <xf numFmtId="0" fontId="13" fillId="36" borderId="0" applyNumberFormat="0" applyBorder="0" applyAlignment="0" applyProtection="0"/>
    <xf numFmtId="0" fontId="14" fillId="1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16"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2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2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2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4" fillId="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13"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17"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2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2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29"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3" fillId="44"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7" fillId="0" borderId="23">
      <alignment horizontal="center" vertical="center"/>
    </xf>
    <xf numFmtId="0" fontId="18" fillId="3"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9" borderId="47"/>
    <xf numFmtId="0" fontId="21" fillId="50" borderId="48">
      <alignment horizontal="right" vertical="top" wrapText="1"/>
    </xf>
    <xf numFmtId="0" fontId="22" fillId="0" borderId="0"/>
    <xf numFmtId="169" fontId="23" fillId="0" borderId="0">
      <alignment vertical="top"/>
    </xf>
    <xf numFmtId="0" fontId="24" fillId="6" borderId="4" applyNumberFormat="0" applyAlignment="0" applyProtection="0"/>
    <xf numFmtId="0" fontId="25" fillId="51" borderId="49" applyNumberFormat="0" applyAlignment="0" applyProtection="0"/>
    <xf numFmtId="0" fontId="25" fillId="51" borderId="49" applyNumberFormat="0" applyAlignment="0" applyProtection="0"/>
    <xf numFmtId="0" fontId="25" fillId="51" borderId="49" applyNumberFormat="0" applyAlignment="0" applyProtection="0"/>
    <xf numFmtId="0" fontId="20" fillId="0" borderId="38"/>
    <xf numFmtId="0" fontId="26" fillId="7" borderId="7" applyNumberFormat="0" applyAlignment="0" applyProtection="0"/>
    <xf numFmtId="0" fontId="27" fillId="52" borderId="50" applyNumberFormat="0" applyAlignment="0" applyProtection="0"/>
    <xf numFmtId="0" fontId="27" fillId="52" borderId="50" applyNumberFormat="0" applyAlignment="0" applyProtection="0"/>
    <xf numFmtId="0" fontId="27" fillId="52" borderId="50" applyNumberFormat="0" applyAlignment="0" applyProtection="0"/>
    <xf numFmtId="0" fontId="28" fillId="53" borderId="51">
      <alignment horizontal="left" vertical="top" wrapText="1"/>
    </xf>
    <xf numFmtId="0" fontId="29" fillId="54" borderId="0">
      <alignment horizontal="center"/>
    </xf>
    <xf numFmtId="0" fontId="30" fillId="54" borderId="0">
      <alignment horizontal="center" vertical="center"/>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2" fillId="55" borderId="0">
      <alignment horizontal="center" wrapText="1"/>
    </xf>
    <xf numFmtId="0" fontId="31" fillId="54" borderId="0">
      <alignment horizontal="center"/>
    </xf>
    <xf numFmtId="7" fontId="17" fillId="0" borderId="0" applyFont="0" applyFill="0" applyBorder="0" applyProtection="0">
      <alignment horizontal="right" vertical="top"/>
    </xf>
    <xf numFmtId="1" fontId="32" fillId="0" borderId="0">
      <alignment vertical="top"/>
    </xf>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2" fillId="0" borderId="0" applyFont="0" applyFill="0" applyBorder="0" applyAlignment="0" applyProtection="0"/>
    <xf numFmtId="3" fontId="32" fillId="0" borderId="0" applyFill="0" applyBorder="0">
      <alignment horizontal="right" vertical="top"/>
    </xf>
    <xf numFmtId="0" fontId="33" fillId="0" borderId="0">
      <alignment horizontal="right" vertical="top"/>
    </xf>
    <xf numFmtId="171" fontId="32" fillId="0" borderId="0" applyFill="0" applyBorder="0">
      <alignment horizontal="right" vertical="top"/>
    </xf>
    <xf numFmtId="3" fontId="32" fillId="0" borderId="0" applyFill="0" applyBorder="0">
      <alignment horizontal="right" vertical="top"/>
    </xf>
    <xf numFmtId="172" fontId="23" fillId="0" borderId="0" applyFont="0" applyFill="0" applyBorder="0">
      <alignment horizontal="right" vertical="top"/>
    </xf>
    <xf numFmtId="173" fontId="34" fillId="0" borderId="0" applyFont="0" applyFill="0" applyBorder="0" applyAlignment="0" applyProtection="0">
      <alignment horizontal="right" vertical="top"/>
    </xf>
    <xf numFmtId="171" fontId="32" fillId="0" borderId="0">
      <alignment horizontal="right" vertical="top"/>
    </xf>
    <xf numFmtId="3" fontId="2" fillId="0" borderId="0" applyFont="0" applyFill="0" applyBorder="0" applyAlignment="0" applyProtection="0"/>
    <xf numFmtId="174" fontId="2" fillId="0" borderId="0" applyFont="0" applyFill="0" applyBorder="0" applyAlignment="0" applyProtection="0"/>
    <xf numFmtId="0" fontId="35" fillId="33" borderId="47" applyBorder="0">
      <protection locked="0"/>
    </xf>
    <xf numFmtId="0" fontId="2"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36" fillId="0" borderId="0">
      <alignment horizontal="centerContinuous"/>
    </xf>
    <xf numFmtId="0" fontId="36" fillId="0" borderId="0" applyAlignment="0">
      <alignment horizontal="centerContinuous"/>
    </xf>
    <xf numFmtId="0" fontId="37" fillId="0" borderId="0" applyAlignment="0">
      <alignment horizontal="centerContinuous"/>
    </xf>
    <xf numFmtId="168" fontId="17" fillId="0" borderId="0" applyBorder="0"/>
    <xf numFmtId="168" fontId="17" fillId="0" borderId="10"/>
    <xf numFmtId="0" fontId="38" fillId="33" borderId="47">
      <protection locked="0"/>
    </xf>
    <xf numFmtId="0" fontId="2" fillId="33" borderId="52"/>
    <xf numFmtId="0" fontId="2" fillId="54" borderId="0"/>
    <xf numFmtId="175" fontId="39"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2" fillId="0" borderId="0" applyFont="0" applyFill="0" applyBorder="0" applyAlignment="0" applyProtection="0"/>
    <xf numFmtId="0" fontId="42" fillId="54" borderId="52">
      <alignment horizontal="left"/>
    </xf>
    <xf numFmtId="0" fontId="43" fillId="54" borderId="0">
      <alignment horizontal="left"/>
    </xf>
    <xf numFmtId="0" fontId="43"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43"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44" fillId="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38" fontId="20" fillId="54" borderId="0" applyNumberFormat="0" applyBorder="0" applyAlignment="0" applyProtection="0"/>
    <xf numFmtId="0" fontId="21" fillId="56" borderId="0">
      <alignment horizontal="right" vertical="top" textRotation="90" wrapText="1"/>
    </xf>
    <xf numFmtId="0" fontId="46" fillId="0" borderId="53" applyNumberFormat="0" applyAlignment="0" applyProtection="0">
      <alignment horizontal="left" vertical="center"/>
    </xf>
    <xf numFmtId="0" fontId="46" fillId="0" borderId="54">
      <alignment horizontal="left" vertical="center"/>
    </xf>
    <xf numFmtId="0" fontId="47" fillId="0" borderId="1"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9" fillId="0" borderId="2"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1" fillId="0" borderId="3" applyNumberFormat="0" applyFill="0" applyAlignment="0" applyProtection="0"/>
    <xf numFmtId="0" fontId="52" fillId="0" borderId="57" applyNumberFormat="0" applyFill="0" applyAlignment="0" applyProtection="0"/>
    <xf numFmtId="0" fontId="52" fillId="0" borderId="57" applyNumberFormat="0" applyFill="0" applyAlignment="0" applyProtection="0"/>
    <xf numFmtId="0" fontId="52" fillId="0" borderId="57"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6" fontId="34" fillId="0" borderId="0">
      <protection locked="0"/>
    </xf>
    <xf numFmtId="176" fontId="34" fillId="0" borderId="0">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9" fillId="37" borderId="58" applyNumberFormat="0" applyFont="0" applyAlignment="0" applyProtection="0"/>
    <xf numFmtId="0" fontId="55" fillId="48" borderId="0" applyNumberFormat="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8" fillId="0" borderId="0" applyNumberFormat="0" applyFill="0" applyBorder="0" applyAlignment="0" applyProtection="0"/>
    <xf numFmtId="0" fontId="61" fillId="39" borderId="0" applyNumberFormat="0" applyBorder="0" applyAlignment="0" applyProtection="0"/>
    <xf numFmtId="10" fontId="20" fillId="33" borderId="52" applyNumberFormat="0" applyBorder="0" applyAlignment="0" applyProtection="0"/>
    <xf numFmtId="0" fontId="62" fillId="5" borderId="4" applyNumberFormat="0" applyAlignment="0" applyProtection="0"/>
    <xf numFmtId="0" fontId="63" fillId="40" borderId="59" applyNumberFormat="0" applyAlignment="0" applyProtection="0"/>
    <xf numFmtId="0" fontId="63" fillId="40" borderId="59" applyNumberFormat="0" applyAlignment="0" applyProtection="0"/>
    <xf numFmtId="0" fontId="63" fillId="40" borderId="59" applyNumberFormat="0" applyAlignment="0" applyProtection="0"/>
    <xf numFmtId="0" fontId="5" fillId="55" borderId="0">
      <alignment horizontal="center"/>
    </xf>
    <xf numFmtId="0" fontId="5" fillId="55" borderId="0">
      <alignment horizontal="center"/>
    </xf>
    <xf numFmtId="0" fontId="2" fillId="54" borderId="52">
      <alignment horizontal="centerContinuous" wrapText="1"/>
    </xf>
    <xf numFmtId="0" fontId="64" fillId="57" borderId="0">
      <alignment horizontal="center" wrapText="1"/>
    </xf>
    <xf numFmtId="0" fontId="2" fillId="54" borderId="52">
      <alignment horizontal="centerContinuous" wrapText="1"/>
    </xf>
    <xf numFmtId="0" fontId="65" fillId="51" borderId="59" applyNumberFormat="0" applyAlignment="0" applyProtection="0"/>
    <xf numFmtId="0" fontId="66" fillId="54" borderId="54">
      <alignment wrapText="1"/>
    </xf>
    <xf numFmtId="0" fontId="66" fillId="54" borderId="54">
      <alignment wrapText="1"/>
    </xf>
    <xf numFmtId="0" fontId="20" fillId="54" borderId="54">
      <alignment wrapText="1"/>
    </xf>
    <xf numFmtId="0" fontId="20" fillId="54" borderId="54">
      <alignment wrapText="1"/>
    </xf>
    <xf numFmtId="0" fontId="66" fillId="54" borderId="54">
      <alignment wrapText="1"/>
    </xf>
    <xf numFmtId="0" fontId="20" fillId="54" borderId="54">
      <alignment wrapText="1"/>
    </xf>
    <xf numFmtId="0" fontId="20" fillId="54" borderId="54">
      <alignment wrapText="1"/>
    </xf>
    <xf numFmtId="0" fontId="20" fillId="54" borderId="54">
      <alignment wrapText="1"/>
    </xf>
    <xf numFmtId="0" fontId="20" fillId="54" borderId="54">
      <alignment wrapText="1"/>
    </xf>
    <xf numFmtId="0" fontId="20" fillId="54" borderId="54">
      <alignment wrapText="1"/>
    </xf>
    <xf numFmtId="0" fontId="20" fillId="54" borderId="54">
      <alignment wrapText="1"/>
    </xf>
    <xf numFmtId="0" fontId="20" fillId="54" borderId="54">
      <alignment wrapText="1"/>
    </xf>
    <xf numFmtId="0" fontId="66" fillId="54" borderId="32"/>
    <xf numFmtId="0" fontId="66" fillId="54" borderId="32"/>
    <xf numFmtId="0" fontId="20" fillId="54" borderId="32"/>
    <xf numFmtId="0" fontId="20" fillId="54" borderId="32"/>
    <xf numFmtId="0" fontId="66" fillId="54" borderId="32"/>
    <xf numFmtId="0" fontId="20" fillId="54" borderId="32"/>
    <xf numFmtId="0" fontId="20" fillId="54" borderId="32"/>
    <xf numFmtId="0" fontId="66" fillId="54" borderId="27"/>
    <xf numFmtId="0" fontId="66" fillId="54" borderId="27"/>
    <xf numFmtId="0" fontId="20" fillId="54" borderId="27"/>
    <xf numFmtId="0" fontId="20" fillId="54" borderId="27"/>
    <xf numFmtId="0" fontId="66" fillId="54" borderId="27"/>
    <xf numFmtId="0" fontId="20" fillId="54" borderId="27"/>
    <xf numFmtId="0" fontId="20" fillId="54" borderId="27"/>
    <xf numFmtId="0" fontId="20" fillId="54" borderId="28">
      <alignment horizontal="center" wrapText="1"/>
    </xf>
    <xf numFmtId="0" fontId="28" fillId="53" borderId="60">
      <alignment horizontal="left" vertical="top" wrapText="1"/>
    </xf>
    <xf numFmtId="0" fontId="67" fillId="0" borderId="6"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9" fillId="0" borderId="61" applyNumberFormat="0" applyFill="0" applyAlignment="0" applyProtection="0"/>
    <xf numFmtId="0"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70" fillId="40" borderId="0" applyNumberFormat="0" applyBorder="0" applyAlignment="0" applyProtection="0"/>
    <xf numFmtId="0" fontId="71" fillId="4" borderId="0" applyNumberFormat="0" applyBorder="0" applyAlignment="0" applyProtection="0"/>
    <xf numFmtId="179" fontId="7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0" fillId="0" borderId="0"/>
    <xf numFmtId="0" fontId="2" fillId="0" borderId="0" applyNumberFormat="0" applyFill="0" applyBorder="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2" fillId="0" borderId="0"/>
    <xf numFmtId="0" fontId="1" fillId="0" borderId="0"/>
    <xf numFmtId="0" fontId="1"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73" fillId="0" borderId="0"/>
    <xf numFmtId="0" fontId="75"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76" fillId="0" borderId="0">
      <alignment vertical="center"/>
    </xf>
    <xf numFmtId="0" fontId="2" fillId="0" borderId="0"/>
    <xf numFmtId="0" fontId="1" fillId="0" borderId="0"/>
    <xf numFmtId="0" fontId="2"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1" fillId="0" borderId="0"/>
    <xf numFmtId="0" fontId="74"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1" fontId="23" fillId="0" borderId="0">
      <alignment vertical="top" wrapText="1"/>
    </xf>
    <xf numFmtId="1" fontId="77" fillId="0" borderId="0" applyFill="0" applyBorder="0" applyProtection="0"/>
    <xf numFmtId="1" fontId="34" fillId="0" borderId="0" applyFont="0" applyFill="0" applyBorder="0" applyProtection="0">
      <alignment vertical="center"/>
    </xf>
    <xf numFmtId="1" fontId="33" fillId="0" borderId="0">
      <alignment horizontal="right" vertical="top"/>
    </xf>
    <xf numFmtId="1" fontId="32" fillId="0" borderId="0" applyNumberFormat="0" applyFill="0" applyBorder="0">
      <alignment vertical="top"/>
    </xf>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10"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3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3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3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58" applyNumberFormat="0" applyFont="0" applyAlignment="0" applyProtection="0"/>
    <xf numFmtId="0" fontId="34" fillId="0" borderId="0">
      <alignment horizontal="left"/>
    </xf>
    <xf numFmtId="0" fontId="78" fillId="0" borderId="0" applyNumberFormat="0" applyFill="0" applyBorder="0" applyAlignment="0" applyProtection="0"/>
    <xf numFmtId="0" fontId="79" fillId="0" borderId="55"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6" borderId="5" applyNumberFormat="0" applyAlignment="0" applyProtection="0"/>
    <xf numFmtId="0" fontId="83" fillId="51" borderId="62" applyNumberFormat="0" applyAlignment="0" applyProtection="0"/>
    <xf numFmtId="0" fontId="83" fillId="51" borderId="62" applyNumberFormat="0" applyAlignment="0" applyProtection="0"/>
    <xf numFmtId="0" fontId="83" fillId="51" borderId="62" applyNumberFormat="0" applyAlignment="0" applyProtection="0"/>
    <xf numFmtId="10"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0" fontId="20" fillId="54" borderId="52"/>
    <xf numFmtId="0" fontId="30" fillId="54" borderId="0">
      <alignment horizontal="right"/>
    </xf>
    <xf numFmtId="0" fontId="84" fillId="57" borderId="0">
      <alignment horizontal="center"/>
    </xf>
    <xf numFmtId="0" fontId="28" fillId="56" borderId="52">
      <alignment horizontal="left" vertical="top" wrapText="1"/>
    </xf>
    <xf numFmtId="0" fontId="85" fillId="56" borderId="63">
      <alignment horizontal="left" vertical="top" wrapText="1"/>
    </xf>
    <xf numFmtId="0" fontId="28" fillId="56" borderId="64">
      <alignment horizontal="left" vertical="top" wrapText="1"/>
    </xf>
    <xf numFmtId="0" fontId="28" fillId="56" borderId="63">
      <alignment horizontal="left" vertical="top"/>
    </xf>
    <xf numFmtId="0" fontId="86" fillId="0" borderId="0" applyNumberFormat="0" applyFill="0" applyBorder="0" applyAlignment="0" applyProtection="0"/>
    <xf numFmtId="0" fontId="17" fillId="0" borderId="27">
      <alignment horizontal="center" vertical="center"/>
    </xf>
    <xf numFmtId="0" fontId="20" fillId="0" borderId="0"/>
    <xf numFmtId="0" fontId="17" fillId="0" borderId="0"/>
    <xf numFmtId="0" fontId="87" fillId="58" borderId="0">
      <alignment horizontal="left"/>
    </xf>
    <xf numFmtId="0" fontId="64" fillId="58" borderId="0">
      <alignment horizontal="left" wrapText="1"/>
    </xf>
    <xf numFmtId="0" fontId="87" fillId="58" borderId="0">
      <alignment horizontal="left"/>
    </xf>
    <xf numFmtId="0" fontId="88" fillId="40" borderId="59" applyNumberFormat="0" applyAlignment="0" applyProtection="0"/>
    <xf numFmtId="0" fontId="89" fillId="0" borderId="65"/>
    <xf numFmtId="0" fontId="90" fillId="0" borderId="0"/>
    <xf numFmtId="0" fontId="91" fillId="52" borderId="50" applyNumberFormat="0" applyAlignment="0" applyProtection="0"/>
    <xf numFmtId="0" fontId="29" fillId="54" borderId="0">
      <alignment horizontal="center"/>
    </xf>
    <xf numFmtId="0" fontId="92" fillId="0" borderId="0"/>
    <xf numFmtId="49" fontId="32" fillId="0" borderId="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3" fillId="54" borderId="0"/>
    <xf numFmtId="0" fontId="87" fillId="58" borderId="0">
      <alignment horizontal="left"/>
    </xf>
    <xf numFmtId="0" fontId="94" fillId="0" borderId="0"/>
    <xf numFmtId="0" fontId="95" fillId="0" borderId="9" applyNumberFormat="0" applyFill="0" applyAlignment="0" applyProtection="0"/>
    <xf numFmtId="0" fontId="96" fillId="0" borderId="66" applyNumberFormat="0" applyFill="0" applyAlignment="0" applyProtection="0"/>
    <xf numFmtId="0" fontId="96" fillId="0" borderId="66" applyNumberFormat="0" applyFill="0" applyAlignment="0" applyProtection="0"/>
    <xf numFmtId="0" fontId="96" fillId="0" borderId="66" applyNumberFormat="0" applyFill="0" applyAlignment="0" applyProtection="0"/>
    <xf numFmtId="0" fontId="97" fillId="51" borderId="62" applyNumberFormat="0" applyAlignment="0" applyProtection="0"/>
    <xf numFmtId="164" fontId="17" fillId="0" borderId="0" applyFont="0" applyFill="0" applyBorder="0" applyAlignment="0" applyProtection="0"/>
    <xf numFmtId="180" fontId="73" fillId="0" borderId="0" applyFont="0" applyFill="0" applyBorder="0" applyAlignment="0" applyProtection="0"/>
    <xf numFmtId="165"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0" fontId="69" fillId="0" borderId="0" applyNumberForma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0" fontId="9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 fontId="99" fillId="0" borderId="0">
      <alignment vertical="top" wrapText="1"/>
    </xf>
    <xf numFmtId="0" fontId="16" fillId="44"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00" fillId="0" borderId="0" applyNumberFormat="0" applyFill="0" applyBorder="0" applyAlignment="0" applyProtection="0"/>
    <xf numFmtId="0" fontId="101" fillId="52" borderId="50" applyNumberFormat="0" applyAlignment="0" applyProtection="0"/>
    <xf numFmtId="0" fontId="102" fillId="40" borderId="0" applyNumberFormat="0" applyBorder="0" applyAlignment="0" applyProtection="0"/>
    <xf numFmtId="0" fontId="39" fillId="37" borderId="58" applyNumberFormat="0" applyFont="0" applyAlignment="0" applyProtection="0"/>
    <xf numFmtId="0" fontId="103" fillId="0" borderId="61" applyNumberFormat="0" applyFill="0" applyAlignment="0" applyProtection="0"/>
    <xf numFmtId="0" fontId="2" fillId="0" borderId="0"/>
    <xf numFmtId="0" fontId="104" fillId="40" borderId="59" applyNumberFormat="0" applyAlignment="0" applyProtection="0"/>
    <xf numFmtId="0" fontId="105" fillId="51" borderId="62" applyNumberFormat="0" applyAlignment="0" applyProtection="0"/>
    <xf numFmtId="0" fontId="106" fillId="48" borderId="0" applyNumberFormat="0" applyBorder="0" applyAlignment="0" applyProtection="0"/>
    <xf numFmtId="0" fontId="107" fillId="39" borderId="0" applyNumberFormat="0" applyBorder="0" applyAlignment="0" applyProtection="0"/>
    <xf numFmtId="0" fontId="108" fillId="0" borderId="55" applyNumberFormat="0" applyFill="0" applyAlignment="0" applyProtection="0"/>
    <xf numFmtId="0" fontId="109" fillId="0" borderId="56" applyNumberFormat="0" applyFill="0" applyAlignment="0" applyProtection="0"/>
    <xf numFmtId="0" fontId="110" fillId="0" borderId="57" applyNumberFormat="0" applyFill="0" applyAlignment="0" applyProtection="0"/>
    <xf numFmtId="0" fontId="110" fillId="0" borderId="0" applyNumberFormat="0" applyFill="0" applyBorder="0" applyAlignment="0" applyProtection="0"/>
    <xf numFmtId="0" fontId="111" fillId="51" borderId="59" applyNumberFormat="0" applyAlignment="0" applyProtection="0"/>
    <xf numFmtId="0" fontId="112" fillId="0" borderId="0" applyNumberFormat="0" applyFill="0" applyBorder="0" applyAlignment="0" applyProtection="0"/>
    <xf numFmtId="0" fontId="103" fillId="0" borderId="0" applyNumberFormat="0" applyFill="0" applyBorder="0" applyAlignment="0" applyProtection="0"/>
    <xf numFmtId="0" fontId="113" fillId="0" borderId="66" applyNumberFormat="0" applyFill="0" applyAlignment="0" applyProtection="0"/>
    <xf numFmtId="0" fontId="58" fillId="0" borderId="0" applyNumberFormat="0" applyFill="0" applyBorder="0" applyAlignment="0" applyProtection="0"/>
  </cellStyleXfs>
  <cellXfs count="98">
    <xf numFmtId="0" fontId="0" fillId="0" borderId="0" xfId="0"/>
    <xf numFmtId="0" fontId="0" fillId="0" borderId="0" xfId="0" applyFont="1"/>
    <xf numFmtId="0" fontId="2" fillId="0" borderId="0" xfId="1" applyFont="1" applyAlignment="1">
      <alignment horizontal="left"/>
    </xf>
    <xf numFmtId="0" fontId="2" fillId="0" borderId="0" xfId="2" applyFont="1"/>
    <xf numFmtId="0" fontId="4" fillId="0" borderId="0" xfId="3" applyFont="1" applyBorder="1"/>
    <xf numFmtId="166" fontId="5" fillId="0" borderId="0" xfId="4" applyNumberFormat="1" applyFont="1" applyFill="1" applyAlignment="1">
      <alignment horizontal="left"/>
    </xf>
    <xf numFmtId="0" fontId="2" fillId="0" borderId="10" xfId="2" applyFont="1" applyBorder="1" applyAlignment="1"/>
    <xf numFmtId="0" fontId="4" fillId="0" borderId="0" xfId="3" applyFont="1" applyFill="1" applyBorder="1"/>
    <xf numFmtId="0" fontId="6" fillId="0" borderId="0" xfId="4" applyFont="1" applyFill="1" applyAlignment="1">
      <alignment horizontal="left"/>
    </xf>
    <xf numFmtId="0" fontId="4" fillId="0" borderId="0" xfId="2" applyFont="1"/>
    <xf numFmtId="0" fontId="2" fillId="0" borderId="0" xfId="5" applyFont="1"/>
    <xf numFmtId="0" fontId="2" fillId="0" borderId="11" xfId="2" applyFont="1" applyBorder="1"/>
    <xf numFmtId="0" fontId="2" fillId="0" borderId="0" xfId="2" applyFont="1" applyBorder="1"/>
    <xf numFmtId="0" fontId="7" fillId="0" borderId="0" xfId="6" applyFont="1"/>
    <xf numFmtId="0" fontId="1" fillId="0" borderId="0" xfId="6" applyFont="1"/>
    <xf numFmtId="0" fontId="2" fillId="0" borderId="0" xfId="2" applyFont="1" applyAlignment="1">
      <alignment horizontal="center"/>
    </xf>
    <xf numFmtId="0" fontId="5" fillId="34" borderId="12" xfId="2" applyFont="1" applyFill="1" applyBorder="1"/>
    <xf numFmtId="0" fontId="5" fillId="34" borderId="19" xfId="2" applyFont="1" applyFill="1" applyBorder="1"/>
    <xf numFmtId="0" fontId="5" fillId="34" borderId="20" xfId="2" applyFont="1" applyFill="1" applyBorder="1" applyAlignment="1">
      <alignment horizontal="center" vertical="center" wrapText="1"/>
    </xf>
    <xf numFmtId="0" fontId="5" fillId="0" borderId="0" xfId="2" applyFont="1"/>
    <xf numFmtId="0" fontId="2" fillId="34" borderId="21" xfId="2" applyFont="1" applyFill="1" applyBorder="1" applyAlignment="1">
      <alignment horizontal="center"/>
    </xf>
    <xf numFmtId="0" fontId="2" fillId="34" borderId="24" xfId="2" applyFont="1" applyFill="1" applyBorder="1" applyAlignment="1">
      <alignment horizontal="center"/>
    </xf>
    <xf numFmtId="0" fontId="2" fillId="34" borderId="25" xfId="2" applyFont="1" applyFill="1" applyBorder="1" applyAlignment="1">
      <alignment horizontal="center"/>
    </xf>
    <xf numFmtId="0" fontId="2" fillId="34" borderId="26" xfId="2" applyFont="1" applyFill="1" applyBorder="1" applyAlignment="1">
      <alignment horizontal="center"/>
    </xf>
    <xf numFmtId="0" fontId="2" fillId="34" borderId="27" xfId="2" applyFont="1" applyFill="1" applyBorder="1" applyAlignment="1">
      <alignment horizontal="center"/>
    </xf>
    <xf numFmtId="0" fontId="2" fillId="34" borderId="28" xfId="2" applyFont="1" applyFill="1" applyBorder="1" applyAlignment="1">
      <alignment horizontal="center"/>
    </xf>
    <xf numFmtId="1" fontId="2" fillId="0" borderId="29" xfId="2" applyNumberFormat="1" applyFont="1" applyBorder="1" applyAlignment="1">
      <alignment horizontal="right"/>
    </xf>
    <xf numFmtId="1" fontId="2" fillId="0" borderId="30" xfId="2" applyNumberFormat="1" applyFont="1" applyBorder="1"/>
    <xf numFmtId="167" fontId="2" fillId="0" borderId="31" xfId="2" applyNumberFormat="1" applyFont="1" applyBorder="1" applyAlignment="1">
      <alignment horizontal="right"/>
    </xf>
    <xf numFmtId="168" fontId="2" fillId="0" borderId="10" xfId="2" applyNumberFormat="1" applyFont="1" applyBorder="1" applyAlignment="1">
      <alignment horizontal="right"/>
    </xf>
    <xf numFmtId="167" fontId="2" fillId="0" borderId="0" xfId="2" applyNumberFormat="1" applyFont="1" applyBorder="1" applyAlignment="1">
      <alignment horizontal="right"/>
    </xf>
    <xf numFmtId="0" fontId="2" fillId="0" borderId="32" xfId="2" applyFont="1" applyBorder="1"/>
    <xf numFmtId="1" fontId="2" fillId="0" borderId="31" xfId="2" applyNumberFormat="1" applyFont="1" applyBorder="1"/>
    <xf numFmtId="0" fontId="2" fillId="0" borderId="31" xfId="2" applyFont="1" applyBorder="1"/>
    <xf numFmtId="1" fontId="2" fillId="0" borderId="10" xfId="2" applyNumberFormat="1" applyFont="1" applyBorder="1"/>
    <xf numFmtId="1" fontId="2" fillId="0" borderId="0" xfId="2" applyNumberFormat="1" applyFont="1" applyBorder="1" applyAlignment="1">
      <alignment horizontal="right"/>
    </xf>
    <xf numFmtId="1" fontId="2" fillId="0" borderId="10" xfId="2" applyNumberFormat="1" applyFont="1" applyBorder="1" applyAlignment="1">
      <alignment horizontal="right"/>
    </xf>
    <xf numFmtId="1" fontId="2" fillId="0" borderId="0" xfId="2" applyNumberFormat="1" applyFont="1" applyBorder="1"/>
    <xf numFmtId="0" fontId="2" fillId="0" borderId="33" xfId="2" applyFont="1" applyBorder="1"/>
    <xf numFmtId="1" fontId="2" fillId="0" borderId="34" xfId="2" applyNumberFormat="1" applyFont="1" applyBorder="1" applyAlignment="1">
      <alignment horizontal="right"/>
    </xf>
    <xf numFmtId="1" fontId="2" fillId="0" borderId="35" xfId="2" applyNumberFormat="1" applyFont="1" applyBorder="1"/>
    <xf numFmtId="167" fontId="2" fillId="0" borderId="36" xfId="2" applyNumberFormat="1" applyFont="1" applyBorder="1" applyAlignment="1">
      <alignment horizontal="right"/>
    </xf>
    <xf numFmtId="168" fontId="2" fillId="0" borderId="34" xfId="2" applyNumberFormat="1" applyFont="1" applyBorder="1" applyAlignment="1">
      <alignment horizontal="right"/>
    </xf>
    <xf numFmtId="167" fontId="2" fillId="0" borderId="35" xfId="2" applyNumberFormat="1" applyFont="1" applyBorder="1" applyAlignment="1">
      <alignment horizontal="right"/>
    </xf>
    <xf numFmtId="0" fontId="2" fillId="0" borderId="28" xfId="2" applyFont="1" applyBorder="1"/>
    <xf numFmtId="1" fontId="2" fillId="0" borderId="26" xfId="2" applyNumberFormat="1" applyFont="1" applyBorder="1"/>
    <xf numFmtId="0" fontId="2" fillId="0" borderId="26" xfId="2" applyFont="1" applyBorder="1"/>
    <xf numFmtId="0" fontId="1" fillId="0" borderId="0" xfId="6" applyFont="1" applyFill="1"/>
    <xf numFmtId="0" fontId="2" fillId="0" borderId="0" xfId="0" applyFont="1"/>
    <xf numFmtId="0" fontId="7" fillId="0" borderId="0" xfId="0" applyFont="1"/>
    <xf numFmtId="0" fontId="2" fillId="0" borderId="0" xfId="0" applyFont="1" applyFill="1"/>
    <xf numFmtId="0" fontId="5" fillId="34" borderId="12" xfId="0" applyFont="1" applyFill="1" applyBorder="1"/>
    <xf numFmtId="0" fontId="5" fillId="34" borderId="11" xfId="0" applyFont="1" applyFill="1" applyBorder="1"/>
    <xf numFmtId="0" fontId="5" fillId="34" borderId="11" xfId="0" applyFont="1" applyFill="1" applyBorder="1" applyAlignment="1">
      <alignment vertical="center"/>
    </xf>
    <xf numFmtId="0" fontId="2" fillId="34" borderId="21" xfId="0" applyFont="1" applyFill="1" applyBorder="1" applyAlignment="1">
      <alignment horizontal="center"/>
    </xf>
    <xf numFmtId="0" fontId="2" fillId="34" borderId="25" xfId="0" applyFont="1" applyFill="1" applyBorder="1" applyAlignment="1">
      <alignment horizontal="center"/>
    </xf>
    <xf numFmtId="0" fontId="2" fillId="34" borderId="26" xfId="0" applyFont="1" applyFill="1" applyBorder="1" applyAlignment="1">
      <alignment horizontal="center"/>
    </xf>
    <xf numFmtId="0" fontId="2" fillId="34" borderId="27" xfId="0" applyFont="1" applyFill="1" applyBorder="1" applyAlignment="1">
      <alignment horizontal="center"/>
    </xf>
    <xf numFmtId="0" fontId="2" fillId="34" borderId="41" xfId="0" applyFont="1" applyFill="1" applyBorder="1" applyAlignment="1">
      <alignment horizontal="center"/>
    </xf>
    <xf numFmtId="0" fontId="5" fillId="0" borderId="42" xfId="0" applyFont="1" applyBorder="1"/>
    <xf numFmtId="0" fontId="2" fillId="0" borderId="29" xfId="0" applyFont="1" applyBorder="1"/>
    <xf numFmtId="0" fontId="2" fillId="0" borderId="20" xfId="0" applyFont="1" applyBorder="1"/>
    <xf numFmtId="0" fontId="2" fillId="0" borderId="30" xfId="0" applyFont="1" applyBorder="1"/>
    <xf numFmtId="0" fontId="2" fillId="0" borderId="43" xfId="0" applyFont="1" applyBorder="1"/>
    <xf numFmtId="0" fontId="2" fillId="0" borderId="11" xfId="0" applyFont="1" applyBorder="1"/>
    <xf numFmtId="168" fontId="2" fillId="0" borderId="10" xfId="0" applyNumberFormat="1" applyFont="1" applyBorder="1" applyAlignment="1">
      <alignment horizontal="right"/>
    </xf>
    <xf numFmtId="167" fontId="2" fillId="0" borderId="31" xfId="0" applyNumberFormat="1" applyFont="1" applyBorder="1" applyAlignment="1">
      <alignment horizontal="right"/>
    </xf>
    <xf numFmtId="168" fontId="2" fillId="0" borderId="0" xfId="0" applyNumberFormat="1" applyFont="1" applyBorder="1" applyAlignment="1">
      <alignment horizontal="right"/>
    </xf>
    <xf numFmtId="167" fontId="2" fillId="0" borderId="44" xfId="0" applyNumberFormat="1" applyFont="1" applyBorder="1" applyAlignment="1">
      <alignment horizontal="right"/>
    </xf>
    <xf numFmtId="0" fontId="5" fillId="0" borderId="11" xfId="0" applyFont="1" applyBorder="1"/>
    <xf numFmtId="0" fontId="2" fillId="0" borderId="31" xfId="0" applyNumberFormat="1" applyFont="1" applyBorder="1" applyAlignment="1">
      <alignment horizontal="right"/>
    </xf>
    <xf numFmtId="0" fontId="2" fillId="0" borderId="45" xfId="0" applyFont="1" applyBorder="1"/>
    <xf numFmtId="168" fontId="2" fillId="0" borderId="0" xfId="2" applyNumberFormat="1" applyFont="1"/>
    <xf numFmtId="0" fontId="2" fillId="0" borderId="33" xfId="0" applyFont="1" applyBorder="1"/>
    <xf numFmtId="168" fontId="2" fillId="0" borderId="34" xfId="0" applyNumberFormat="1" applyFont="1" applyBorder="1" applyAlignment="1">
      <alignment horizontal="right"/>
    </xf>
    <xf numFmtId="167" fontId="2" fillId="0" borderId="36" xfId="0" applyNumberFormat="1" applyFont="1" applyBorder="1" applyAlignment="1">
      <alignment horizontal="right"/>
    </xf>
    <xf numFmtId="168" fontId="2" fillId="0" borderId="35" xfId="0" applyNumberFormat="1" applyFont="1" applyBorder="1" applyAlignment="1">
      <alignment horizontal="right"/>
    </xf>
    <xf numFmtId="167" fontId="2" fillId="0" borderId="46" xfId="0" applyNumberFormat="1" applyFont="1" applyBorder="1" applyAlignment="1">
      <alignment horizontal="right"/>
    </xf>
    <xf numFmtId="0" fontId="5" fillId="34" borderId="28" xfId="0" applyFont="1" applyFill="1" applyBorder="1" applyAlignment="1">
      <alignment horizontal="center" vertical="center"/>
    </xf>
    <xf numFmtId="0" fontId="5" fillId="34" borderId="28" xfId="0" applyFont="1" applyFill="1" applyBorder="1" applyAlignment="1">
      <alignment horizontal="center" vertical="center" wrapText="1"/>
    </xf>
    <xf numFmtId="0" fontId="5" fillId="34" borderId="40" xfId="0" applyFont="1" applyFill="1" applyBorder="1" applyAlignment="1">
      <alignment horizontal="center" vertical="center"/>
    </xf>
    <xf numFmtId="0" fontId="5" fillId="34" borderId="13" xfId="0" applyFont="1" applyFill="1" applyBorder="1" applyAlignment="1">
      <alignment horizontal="center"/>
    </xf>
    <xf numFmtId="0" fontId="5" fillId="34" borderId="14" xfId="0" applyFont="1" applyFill="1" applyBorder="1" applyAlignment="1">
      <alignment horizontal="center"/>
    </xf>
    <xf numFmtId="0" fontId="5" fillId="34" borderId="37" xfId="0" applyFont="1" applyFill="1" applyBorder="1" applyAlignment="1">
      <alignment horizontal="center"/>
    </xf>
    <xf numFmtId="0" fontId="5" fillId="34" borderId="38" xfId="0" applyFont="1" applyFill="1" applyBorder="1" applyAlignment="1">
      <alignment horizontal="center"/>
    </xf>
    <xf numFmtId="0" fontId="5" fillId="34" borderId="39" xfId="0" applyFont="1" applyFill="1" applyBorder="1" applyAlignment="1">
      <alignment horizontal="center"/>
    </xf>
    <xf numFmtId="0" fontId="5" fillId="34" borderId="13" xfId="2" applyFont="1" applyFill="1" applyBorder="1" applyAlignment="1">
      <alignment horizontal="center" vertical="center"/>
    </xf>
    <xf numFmtId="0" fontId="5" fillId="34" borderId="14" xfId="2" applyFont="1" applyFill="1" applyBorder="1" applyAlignment="1">
      <alignment horizontal="center" vertical="center"/>
    </xf>
    <xf numFmtId="0" fontId="5" fillId="34" borderId="15" xfId="2" applyFont="1" applyFill="1" applyBorder="1" applyAlignment="1">
      <alignment horizontal="center" vertical="center"/>
    </xf>
    <xf numFmtId="0" fontId="5" fillId="34" borderId="16" xfId="2" applyFont="1" applyFill="1" applyBorder="1" applyAlignment="1">
      <alignment horizontal="center" vertical="center"/>
    </xf>
    <xf numFmtId="0" fontId="5" fillId="34" borderId="17" xfId="2" applyFont="1" applyFill="1" applyBorder="1" applyAlignment="1">
      <alignment horizontal="center" vertical="center"/>
    </xf>
    <xf numFmtId="0" fontId="5" fillId="34" borderId="16" xfId="2" applyFont="1" applyFill="1" applyBorder="1" applyAlignment="1">
      <alignment horizontal="center" vertical="center" wrapText="1"/>
    </xf>
    <xf numFmtId="0" fontId="5" fillId="34" borderId="18" xfId="2" applyFont="1" applyFill="1" applyBorder="1" applyAlignment="1">
      <alignment horizontal="center" vertical="center" wrapText="1"/>
    </xf>
    <xf numFmtId="0" fontId="2" fillId="34" borderId="22" xfId="2" applyFont="1" applyFill="1" applyBorder="1" applyAlignment="1">
      <alignment horizontal="center"/>
    </xf>
    <xf numFmtId="0" fontId="2" fillId="34" borderId="23" xfId="2" applyFont="1" applyFill="1" applyBorder="1" applyAlignment="1">
      <alignment horizontal="center"/>
    </xf>
    <xf numFmtId="0" fontId="5" fillId="34" borderId="15" xfId="0" applyFont="1" applyFill="1" applyBorder="1" applyAlignment="1">
      <alignment horizontal="center"/>
    </xf>
    <xf numFmtId="0" fontId="114" fillId="33" borderId="0" xfId="2" applyFont="1" applyFill="1" applyAlignment="1"/>
    <xf numFmtId="0" fontId="58" fillId="33" borderId="0" xfId="2132" applyFill="1" applyAlignment="1"/>
  </cellXfs>
  <cellStyles count="2133">
    <cellStyle name="20 % - Aksentti1" xfId="7"/>
    <cellStyle name="20 % - Aksentti2" xfId="8"/>
    <cellStyle name="20 % - Aksentti3" xfId="9"/>
    <cellStyle name="20 % - Aksentti4" xfId="10"/>
    <cellStyle name="20 % - Aksentti5" xfId="11"/>
    <cellStyle name="20 % - Aksentti6"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3" xfId="34"/>
    <cellStyle name="20% - Accent6 4" xfId="35"/>
    <cellStyle name="20% - Accent6 5" xfId="36"/>
    <cellStyle name="20% - アクセント 1" xfId="37"/>
    <cellStyle name="20% - アクセント 2" xfId="38"/>
    <cellStyle name="20% - アクセント 3" xfId="39"/>
    <cellStyle name="20% - アクセント 4" xfId="40"/>
    <cellStyle name="20% - アクセント 5" xfId="41"/>
    <cellStyle name="20% - アクセント 6" xfId="42"/>
    <cellStyle name="40 % - Aksentti1" xfId="43"/>
    <cellStyle name="40 % - Aksentti2" xfId="44"/>
    <cellStyle name="40 % - Aksentti3" xfId="45"/>
    <cellStyle name="40 % - Aksentti4" xfId="46"/>
    <cellStyle name="40 % - Aksentti5" xfId="47"/>
    <cellStyle name="40 % - Aksentti6" xfId="48"/>
    <cellStyle name="40% - Accent1 2" xfId="49"/>
    <cellStyle name="40% - Accent1 3" xfId="50"/>
    <cellStyle name="40% - Accent1 4" xfId="51"/>
    <cellStyle name="40% - Accent1 5" xfId="52"/>
    <cellStyle name="40% - Accent2 2" xfId="53"/>
    <cellStyle name="40% - Accent2 3" xfId="54"/>
    <cellStyle name="40% - Accent2 4" xfId="55"/>
    <cellStyle name="40% - Accent2 5" xfId="56"/>
    <cellStyle name="40% - Accent3 2" xfId="57"/>
    <cellStyle name="40% - Accent3 3" xfId="58"/>
    <cellStyle name="40% - Accent3 4" xfId="59"/>
    <cellStyle name="40% - Accent3 5" xfId="60"/>
    <cellStyle name="40% - Accent4 2" xfId="61"/>
    <cellStyle name="40% - Accent4 3" xfId="62"/>
    <cellStyle name="40% - Accent4 4" xfId="63"/>
    <cellStyle name="40% - Accent4 5" xfId="64"/>
    <cellStyle name="40% - Accent5 2" xfId="65"/>
    <cellStyle name="40% - Accent5 3" xfId="66"/>
    <cellStyle name="40% - Accent5 4" xfId="67"/>
    <cellStyle name="40% - Accent5 5" xfId="68"/>
    <cellStyle name="40% - Accent6 2" xfId="69"/>
    <cellStyle name="40% - Accent6 3" xfId="70"/>
    <cellStyle name="40% - Accent6 4" xfId="71"/>
    <cellStyle name="40% - Accent6 5" xfId="72"/>
    <cellStyle name="40% - アクセント 1" xfId="73"/>
    <cellStyle name="40% - アクセント 2" xfId="74"/>
    <cellStyle name="40% - アクセント 3" xfId="75"/>
    <cellStyle name="40% - アクセント 4" xfId="76"/>
    <cellStyle name="40% - アクセント 5" xfId="77"/>
    <cellStyle name="40% - アクセント 6" xfId="78"/>
    <cellStyle name="60 % - Aksentti1" xfId="79"/>
    <cellStyle name="60 % - Aksentti2" xfId="80"/>
    <cellStyle name="60 % - Aksentti3" xfId="81"/>
    <cellStyle name="60 % - Aksentti4" xfId="82"/>
    <cellStyle name="60 % - Aksentti5" xfId="83"/>
    <cellStyle name="60 % - Aksentti6" xfId="84"/>
    <cellStyle name="60% - Accent1 2" xfId="85"/>
    <cellStyle name="60% - Accent1 3" xfId="86"/>
    <cellStyle name="60% - Accent1 4" xfId="87"/>
    <cellStyle name="60% - Accent1 5" xfId="88"/>
    <cellStyle name="60% - Accent2 2" xfId="89"/>
    <cellStyle name="60% - Accent2 3" xfId="90"/>
    <cellStyle name="60% - Accent2 4" xfId="91"/>
    <cellStyle name="60% - Accent2 5" xfId="92"/>
    <cellStyle name="60% - Accent3 2" xfId="93"/>
    <cellStyle name="60% - Accent3 3" xfId="94"/>
    <cellStyle name="60% - Accent3 4" xfId="95"/>
    <cellStyle name="60% - Accent3 5" xfId="96"/>
    <cellStyle name="60% - Accent4 2" xfId="97"/>
    <cellStyle name="60% - Accent4 3" xfId="98"/>
    <cellStyle name="60% - Accent4 4" xfId="99"/>
    <cellStyle name="60% - Accent4 5" xfId="100"/>
    <cellStyle name="60% - Accent5 2" xfId="101"/>
    <cellStyle name="60% - Accent5 3" xfId="102"/>
    <cellStyle name="60% - Accent5 4" xfId="103"/>
    <cellStyle name="60% - Accent5 5" xfId="104"/>
    <cellStyle name="60% - Accent6 2" xfId="105"/>
    <cellStyle name="60% - Accent6 3" xfId="106"/>
    <cellStyle name="60% - Accent6 4" xfId="107"/>
    <cellStyle name="60% - Accent6 5" xfId="108"/>
    <cellStyle name="60% - アクセント 1" xfId="109"/>
    <cellStyle name="60% - アクセント 2" xfId="110"/>
    <cellStyle name="60% - アクセント 3" xfId="111"/>
    <cellStyle name="60% - アクセント 4" xfId="112"/>
    <cellStyle name="60% - アクセント 5" xfId="113"/>
    <cellStyle name="60% - アクセント 6" xfId="114"/>
    <cellStyle name="Accent1 2" xfId="115"/>
    <cellStyle name="Accent1 3" xfId="116"/>
    <cellStyle name="Accent1 4" xfId="117"/>
    <cellStyle name="Accent1 5" xfId="118"/>
    <cellStyle name="Accent2 2" xfId="119"/>
    <cellStyle name="Accent2 3" xfId="120"/>
    <cellStyle name="Accent2 4" xfId="121"/>
    <cellStyle name="Accent2 5" xfId="122"/>
    <cellStyle name="Accent3 2" xfId="123"/>
    <cellStyle name="Accent3 3" xfId="124"/>
    <cellStyle name="Accent3 4" xfId="125"/>
    <cellStyle name="Accent3 5" xfId="126"/>
    <cellStyle name="Accent4 2" xfId="127"/>
    <cellStyle name="Accent4 3" xfId="128"/>
    <cellStyle name="Accent4 4" xfId="129"/>
    <cellStyle name="Accent4 5" xfId="130"/>
    <cellStyle name="Accent5 2" xfId="131"/>
    <cellStyle name="Accent5 3" xfId="132"/>
    <cellStyle name="Accent5 4" xfId="133"/>
    <cellStyle name="Accent5 5" xfId="134"/>
    <cellStyle name="Accent6 2" xfId="135"/>
    <cellStyle name="Accent6 3" xfId="136"/>
    <cellStyle name="Accent6 4" xfId="137"/>
    <cellStyle name="Accent6 5" xfId="138"/>
    <cellStyle name="Aksentti1" xfId="139"/>
    <cellStyle name="Aksentti2" xfId="140"/>
    <cellStyle name="Aksentti3" xfId="141"/>
    <cellStyle name="Aksentti4" xfId="142"/>
    <cellStyle name="Aksentti5" xfId="143"/>
    <cellStyle name="Aksentti6" xfId="144"/>
    <cellStyle name="annee semestre" xfId="145"/>
    <cellStyle name="Bad 2" xfId="146"/>
    <cellStyle name="Bad 3" xfId="147"/>
    <cellStyle name="Bad 4" xfId="148"/>
    <cellStyle name="Bad 5" xfId="149"/>
    <cellStyle name="bin" xfId="150"/>
    <cellStyle name="blue" xfId="151"/>
    <cellStyle name="Ç¥ÁØ_ENRL2" xfId="152"/>
    <cellStyle name="caché" xfId="153"/>
    <cellStyle name="Calculation 2" xfId="154"/>
    <cellStyle name="Calculation 3" xfId="155"/>
    <cellStyle name="Calculation 4" xfId="156"/>
    <cellStyle name="Calculation 5" xfId="157"/>
    <cellStyle name="cell" xfId="158"/>
    <cellStyle name="Check Cell 2" xfId="159"/>
    <cellStyle name="Check Cell 3" xfId="160"/>
    <cellStyle name="Check Cell 4" xfId="161"/>
    <cellStyle name="Check Cell 5" xfId="162"/>
    <cellStyle name="Code additions" xfId="163"/>
    <cellStyle name="Col&amp;RowHeadings" xfId="164"/>
    <cellStyle name="ColCodes" xfId="165"/>
    <cellStyle name="ColTitles" xfId="166"/>
    <cellStyle name="ColTitles 10" xfId="167"/>
    <cellStyle name="ColTitles 10 2" xfId="168"/>
    <cellStyle name="ColTitles 11" xfId="169"/>
    <cellStyle name="ColTitles 11 2" xfId="170"/>
    <cellStyle name="ColTitles 12" xfId="171"/>
    <cellStyle name="ColTitles 13" xfId="172"/>
    <cellStyle name="ColTitles 2" xfId="173"/>
    <cellStyle name="ColTitles 2 2" xfId="174"/>
    <cellStyle name="ColTitles 3" xfId="175"/>
    <cellStyle name="ColTitles 3 2" xfId="176"/>
    <cellStyle name="ColTitles 4" xfId="177"/>
    <cellStyle name="ColTitles 4 2" xfId="178"/>
    <cellStyle name="ColTitles 5" xfId="179"/>
    <cellStyle name="ColTitles 5 2" xfId="180"/>
    <cellStyle name="ColTitles 6" xfId="181"/>
    <cellStyle name="ColTitles 6 2" xfId="182"/>
    <cellStyle name="ColTitles 7" xfId="183"/>
    <cellStyle name="ColTitles 7 2" xfId="184"/>
    <cellStyle name="ColTitles 8" xfId="185"/>
    <cellStyle name="ColTitles 8 2" xfId="186"/>
    <cellStyle name="ColTitles 9" xfId="187"/>
    <cellStyle name="ColTitles 9 2" xfId="188"/>
    <cellStyle name="column" xfId="189"/>
    <cellStyle name="Comma  [1]" xfId="190"/>
    <cellStyle name="Comma [1]" xfId="191"/>
    <cellStyle name="Comma 2" xfId="192"/>
    <cellStyle name="Comma 2 2" xfId="193"/>
    <cellStyle name="Comma 2 3" xfId="194"/>
    <cellStyle name="Comma 2 3 2" xfId="195"/>
    <cellStyle name="Comma 2 3 2 2" xfId="196"/>
    <cellStyle name="Comma 2 3 3" xfId="197"/>
    <cellStyle name="Comma 3" xfId="198"/>
    <cellStyle name="Comma 4" xfId="199"/>
    <cellStyle name="Comma 5" xfId="200"/>
    <cellStyle name="Comma 6" xfId="201"/>
    <cellStyle name="Comma 6 2" xfId="202"/>
    <cellStyle name="Comma 7" xfId="203"/>
    <cellStyle name="Comma 7 2" xfId="204"/>
    <cellStyle name="Comma 8" xfId="205"/>
    <cellStyle name="Comma(0)" xfId="206"/>
    <cellStyle name="comma(1)" xfId="207"/>
    <cellStyle name="Comma(3)" xfId="208"/>
    <cellStyle name="Comma[0]" xfId="209"/>
    <cellStyle name="Comma[1]" xfId="210"/>
    <cellStyle name="Comma[2]__" xfId="211"/>
    <cellStyle name="Comma[3]" xfId="212"/>
    <cellStyle name="Comma0" xfId="213"/>
    <cellStyle name="Currency0" xfId="214"/>
    <cellStyle name="DataEntryCells" xfId="215"/>
    <cellStyle name="Date" xfId="216"/>
    <cellStyle name="Dezimal [0]_DIAGRAM" xfId="217"/>
    <cellStyle name="Dezimal_DIAGRAM" xfId="218"/>
    <cellStyle name="Didier" xfId="219"/>
    <cellStyle name="Didier - Title" xfId="220"/>
    <cellStyle name="Didier subtitles" xfId="221"/>
    <cellStyle name="données" xfId="222"/>
    <cellStyle name="donnéesbord" xfId="223"/>
    <cellStyle name="ErrRpt_DataEntryCells" xfId="224"/>
    <cellStyle name="ErrRpt-DataEntryCells" xfId="225"/>
    <cellStyle name="ErrRpt-GreyBackground" xfId="226"/>
    <cellStyle name="Euro" xfId="227"/>
    <cellStyle name="Explanatory Text 2" xfId="228"/>
    <cellStyle name="Explanatory Text 3" xfId="229"/>
    <cellStyle name="Explanatory Text 4" xfId="230"/>
    <cellStyle name="Explanatory Text 5" xfId="231"/>
    <cellStyle name="Fixed" xfId="232"/>
    <cellStyle name="formula" xfId="233"/>
    <cellStyle name="gap" xfId="234"/>
    <cellStyle name="gap 2" xfId="235"/>
    <cellStyle name="gap 2 2" xfId="236"/>
    <cellStyle name="gap 2 2 2" xfId="237"/>
    <cellStyle name="gap 2 2 2 2" xfId="238"/>
    <cellStyle name="gap 2 2 2 2 2" xfId="239"/>
    <cellStyle name="gap 2 2 2 2 2 2" xfId="240"/>
    <cellStyle name="gap 2 2 2 2 3" xfId="241"/>
    <cellStyle name="gap 2 2 2 3" xfId="242"/>
    <cellStyle name="gap 2 2 2 3 2" xfId="243"/>
    <cellStyle name="gap 2 2 2 4" xfId="244"/>
    <cellStyle name="gap 2 2 3" xfId="245"/>
    <cellStyle name="gap 2 2 3 2" xfId="246"/>
    <cellStyle name="gap 2 2 3 2 2" xfId="247"/>
    <cellStyle name="gap 2 2 3 3" xfId="248"/>
    <cellStyle name="gap 2 2 4" xfId="249"/>
    <cellStyle name="gap 2 2 4 2" xfId="250"/>
    <cellStyle name="gap 2 2 5" xfId="251"/>
    <cellStyle name="gap 2 3" xfId="252"/>
    <cellStyle name="gap 2 4" xfId="253"/>
    <cellStyle name="gap 3" xfId="254"/>
    <cellStyle name="gap 3 2" xfId="255"/>
    <cellStyle name="gap 3 2 2" xfId="256"/>
    <cellStyle name="gap 3 2 2 2" xfId="257"/>
    <cellStyle name="gap 3 2 3" xfId="258"/>
    <cellStyle name="gap 3 3" xfId="259"/>
    <cellStyle name="gap 3 3 2" xfId="260"/>
    <cellStyle name="gap 3 4" xfId="261"/>
    <cellStyle name="gap 4" xfId="262"/>
    <cellStyle name="gap 4 2" xfId="263"/>
    <cellStyle name="gap 4 2 2" xfId="264"/>
    <cellStyle name="gap 4 3" xfId="265"/>
    <cellStyle name="gap 5" xfId="266"/>
    <cellStyle name="gap 5 2" xfId="267"/>
    <cellStyle name="gap 6" xfId="268"/>
    <cellStyle name="gap 7" xfId="269"/>
    <cellStyle name="Good 2" xfId="270"/>
    <cellStyle name="Good 3" xfId="271"/>
    <cellStyle name="Good 4" xfId="272"/>
    <cellStyle name="Good 5" xfId="273"/>
    <cellStyle name="Grey" xfId="274"/>
    <cellStyle name="GreyBackground" xfId="275"/>
    <cellStyle name="Header1" xfId="276"/>
    <cellStyle name="Header2" xfId="277"/>
    <cellStyle name="Heading 1 2" xfId="278"/>
    <cellStyle name="Heading 1 3" xfId="279"/>
    <cellStyle name="Heading 1 4" xfId="280"/>
    <cellStyle name="Heading 1 5" xfId="281"/>
    <cellStyle name="Heading 2 2" xfId="282"/>
    <cellStyle name="Heading 2 3" xfId="283"/>
    <cellStyle name="Heading 2 4" xfId="284"/>
    <cellStyle name="Heading 2 5" xfId="285"/>
    <cellStyle name="Heading 3 2" xfId="286"/>
    <cellStyle name="Heading 3 3" xfId="287"/>
    <cellStyle name="Heading 3 4" xfId="288"/>
    <cellStyle name="Heading 3 5" xfId="289"/>
    <cellStyle name="Heading 4 2" xfId="290"/>
    <cellStyle name="Heading 4 3" xfId="291"/>
    <cellStyle name="Heading 4 4" xfId="292"/>
    <cellStyle name="Heading 4 5" xfId="293"/>
    <cellStyle name="Heading1" xfId="294"/>
    <cellStyle name="Heading2" xfId="295"/>
    <cellStyle name="Hipervínculo" xfId="296"/>
    <cellStyle name="Hipervínculo visitado" xfId="297"/>
    <cellStyle name="Huomautus" xfId="298"/>
    <cellStyle name="Huono" xfId="299"/>
    <cellStyle name="Hyperlänk 2" xfId="300"/>
    <cellStyle name="Hyperlink" xfId="2132" builtinId="8"/>
    <cellStyle name="Hyperlink 2" xfId="301"/>
    <cellStyle name="Hyperlink 3" xfId="302"/>
    <cellStyle name="Hyperlink 4" xfId="303"/>
    <cellStyle name="Hyperlink 5" xfId="304"/>
    <cellStyle name="Hyperlink 6" xfId="305"/>
    <cellStyle name="Hyperlink 7" xfId="306"/>
    <cellStyle name="Hyvä" xfId="307"/>
    <cellStyle name="Input [yellow]" xfId="308"/>
    <cellStyle name="Input 2" xfId="309"/>
    <cellStyle name="Input 3" xfId="310"/>
    <cellStyle name="Input 4" xfId="311"/>
    <cellStyle name="Input 5" xfId="312"/>
    <cellStyle name="ISC" xfId="313"/>
    <cellStyle name="ISC 2" xfId="314"/>
    <cellStyle name="isced" xfId="315"/>
    <cellStyle name="ISCED Titles" xfId="316"/>
    <cellStyle name="isced_8gradk" xfId="317"/>
    <cellStyle name="Laskenta" xfId="318"/>
    <cellStyle name="level1a" xfId="319"/>
    <cellStyle name="level1a 2" xfId="320"/>
    <cellStyle name="level1a 2 2" xfId="321"/>
    <cellStyle name="level1a 2 2 2" xfId="322"/>
    <cellStyle name="level1a 2 2 3" xfId="323"/>
    <cellStyle name="level1a 3" xfId="324"/>
    <cellStyle name="level1a 4" xfId="325"/>
    <cellStyle name="level1a 5" xfId="326"/>
    <cellStyle name="level1a 6" xfId="327"/>
    <cellStyle name="level1a 7" xfId="328"/>
    <cellStyle name="level1a 8" xfId="329"/>
    <cellStyle name="level1a 9" xfId="330"/>
    <cellStyle name="level2" xfId="331"/>
    <cellStyle name="level2 2" xfId="332"/>
    <cellStyle name="level2 2 2" xfId="333"/>
    <cellStyle name="level2 2 2 2" xfId="334"/>
    <cellStyle name="level2 2 2 3" xfId="335"/>
    <cellStyle name="level2 3" xfId="336"/>
    <cellStyle name="level2 4" xfId="337"/>
    <cellStyle name="level2a" xfId="338"/>
    <cellStyle name="level2a 2" xfId="339"/>
    <cellStyle name="level2a 2 2" xfId="340"/>
    <cellStyle name="level2a 2 2 2" xfId="341"/>
    <cellStyle name="level2a 2 2 3" xfId="342"/>
    <cellStyle name="level2a 3" xfId="343"/>
    <cellStyle name="level2a 4" xfId="344"/>
    <cellStyle name="level3" xfId="345"/>
    <cellStyle name="Line titles-Rows" xfId="346"/>
    <cellStyle name="Linked Cell 2" xfId="347"/>
    <cellStyle name="Linked Cell 3" xfId="348"/>
    <cellStyle name="Linked Cell 4" xfId="349"/>
    <cellStyle name="Linked Cell 5" xfId="350"/>
    <cellStyle name="Linkitetty solu" xfId="351"/>
    <cellStyle name="Migliaia (0)_conti99" xfId="352"/>
    <cellStyle name="Milliers [0]_8GRAD" xfId="353"/>
    <cellStyle name="Milliers_8GRAD" xfId="354"/>
    <cellStyle name="Monétaire [0]_8GRAD" xfId="355"/>
    <cellStyle name="Monétaire_8GRAD" xfId="356"/>
    <cellStyle name="Neutraali" xfId="357"/>
    <cellStyle name="Neutral 2" xfId="358"/>
    <cellStyle name="Normal" xfId="0" builtinId="0"/>
    <cellStyle name="Normal - Style1" xfId="359"/>
    <cellStyle name="Normal 10" xfId="360"/>
    <cellStyle name="Normal 10 2" xfId="361"/>
    <cellStyle name="Normal 10 3" xfId="362"/>
    <cellStyle name="Normal 11" xfId="363"/>
    <cellStyle name="Normal 11 2" xfId="364"/>
    <cellStyle name="Normal 11 2 2" xfId="365"/>
    <cellStyle name="Normal 11 2 2 2" xfId="366"/>
    <cellStyle name="Normal 11 2 2 2 2" xfId="367"/>
    <cellStyle name="Normal 11 2 2 3" xfId="368"/>
    <cellStyle name="Normal 11 2 3" xfId="369"/>
    <cellStyle name="Normal 11 2 3 2" xfId="370"/>
    <cellStyle name="Normal 11 2 3 2 2" xfId="371"/>
    <cellStyle name="Normal 11 2 3 3" xfId="372"/>
    <cellStyle name="Normal 11 2 3 4" xfId="373"/>
    <cellStyle name="Normal 11 2 3 5" xfId="374"/>
    <cellStyle name="Normal 11 2 3 6" xfId="375"/>
    <cellStyle name="Normal 11 2 4" xfId="376"/>
    <cellStyle name="Normal 11 2 4 2" xfId="377"/>
    <cellStyle name="Normal 11 2 5" xfId="378"/>
    <cellStyle name="Normal 11 3" xfId="379"/>
    <cellStyle name="Normal 11 3 2" xfId="380"/>
    <cellStyle name="Normal 11 3 2 2" xfId="381"/>
    <cellStyle name="Normal 11 3 3" xfId="382"/>
    <cellStyle name="Normal 11 4" xfId="383"/>
    <cellStyle name="Normal 11 4 2" xfId="384"/>
    <cellStyle name="Normal 11 4 2 2" xfId="385"/>
    <cellStyle name="Normal 11 4 3" xfId="386"/>
    <cellStyle name="Normal 11 5" xfId="387"/>
    <cellStyle name="Normal 11 6" xfId="388"/>
    <cellStyle name="Normal 11 6 2" xfId="389"/>
    <cellStyle name="Normal 11 6 2 2" xfId="390"/>
    <cellStyle name="Normal 11 6 3" xfId="391"/>
    <cellStyle name="Normal 12" xfId="2"/>
    <cellStyle name="Normal 12 2" xfId="392"/>
    <cellStyle name="Normal 12 3" xfId="393"/>
    <cellStyle name="Normal 13" xfId="394"/>
    <cellStyle name="Normal 13 2" xfId="395"/>
    <cellStyle name="Normal 13 2 2" xfId="396"/>
    <cellStyle name="Normal 13 2 2 2" xfId="397"/>
    <cellStyle name="Normal 13 2 2 2 2" xfId="398"/>
    <cellStyle name="Normal 13 2 2 3" xfId="399"/>
    <cellStyle name="Normal 13 2 3" xfId="400"/>
    <cellStyle name="Normal 13 2 3 2" xfId="401"/>
    <cellStyle name="Normal 13 2 3 2 2" xfId="402"/>
    <cellStyle name="Normal 13 2 3 3" xfId="403"/>
    <cellStyle name="Normal 13 2 4" xfId="404"/>
    <cellStyle name="Normal 13 2 4 2" xfId="405"/>
    <cellStyle name="Normal 13 2 5" xfId="406"/>
    <cellStyle name="Normal 13 3" xfId="407"/>
    <cellStyle name="Normal 13 3 2" xfId="408"/>
    <cellStyle name="Normal 13 3 2 2" xfId="409"/>
    <cellStyle name="Normal 13 3 3" xfId="410"/>
    <cellStyle name="Normal 13 4" xfId="411"/>
    <cellStyle name="Normal 13 5" xfId="412"/>
    <cellStyle name="Normal 13 5 2" xfId="413"/>
    <cellStyle name="Normal 13 6" xfId="414"/>
    <cellStyle name="Normal 14" xfId="415"/>
    <cellStyle name="Normal 14 2" xfId="416"/>
    <cellStyle name="Normal 14 2 2" xfId="417"/>
    <cellStyle name="Normal 14 2 2 2" xfId="418"/>
    <cellStyle name="Normal 14 2 3" xfId="419"/>
    <cellStyle name="Normal 14 2 4" xfId="420"/>
    <cellStyle name="Normal 14 3" xfId="421"/>
    <cellStyle name="Normal 14 3 2" xfId="1"/>
    <cellStyle name="Normal 14 4" xfId="422"/>
    <cellStyle name="Normal 14 4 2" xfId="423"/>
    <cellStyle name="Normal 14 5" xfId="424"/>
    <cellStyle name="Normal 15" xfId="425"/>
    <cellStyle name="Normal 15 2" xfId="426"/>
    <cellStyle name="Normal 15 2 2" xfId="427"/>
    <cellStyle name="Normal 15 2 2 2" xfId="428"/>
    <cellStyle name="Normal 15 2 3" xfId="429"/>
    <cellStyle name="Normal 15 3" xfId="430"/>
    <cellStyle name="Normal 15 4" xfId="431"/>
    <cellStyle name="Normal 15 4 2" xfId="432"/>
    <cellStyle name="Normal 15 5" xfId="433"/>
    <cellStyle name="Normal 16" xfId="434"/>
    <cellStyle name="Normal 16 2" xfId="435"/>
    <cellStyle name="Normal 16 2 2" xfId="436"/>
    <cellStyle name="Normal 16 2 2 2" xfId="437"/>
    <cellStyle name="Normal 16 2 3" xfId="438"/>
    <cellStyle name="Normal 16 3" xfId="439"/>
    <cellStyle name="Normal 16 3 2" xfId="440"/>
    <cellStyle name="Normal 16 4" xfId="441"/>
    <cellStyle name="Normal 17" xfId="442"/>
    <cellStyle name="Normal 17 2" xfId="443"/>
    <cellStyle name="Normal 17 2 2" xfId="444"/>
    <cellStyle name="Normal 17 3" xfId="445"/>
    <cellStyle name="Normal 18" xfId="446"/>
    <cellStyle name="Normal 18 2" xfId="447"/>
    <cellStyle name="Normal 18 2 2" xfId="448"/>
    <cellStyle name="Normal 18 3" xfId="449"/>
    <cellStyle name="Normal 19" xfId="450"/>
    <cellStyle name="Normal 2" xfId="451"/>
    <cellStyle name="Normal 2 10" xfId="452"/>
    <cellStyle name="Normal 2 11" xfId="453"/>
    <cellStyle name="Normal 2 12" xfId="454"/>
    <cellStyle name="Normal 2 13" xfId="455"/>
    <cellStyle name="Normal 2 14" xfId="456"/>
    <cellStyle name="Normal 2 15" xfId="457"/>
    <cellStyle name="Normal 2 15 2" xfId="458"/>
    <cellStyle name="Normal 2 15 2 2" xfId="459"/>
    <cellStyle name="Normal 2 15 2 2 2" xfId="460"/>
    <cellStyle name="Normal 2 15 2 3" xfId="461"/>
    <cellStyle name="Normal 2 15 3" xfId="462"/>
    <cellStyle name="Normal 2 15 3 2" xfId="463"/>
    <cellStyle name="Normal 2 15 3 2 2" xfId="464"/>
    <cellStyle name="Normal 2 15 3 3" xfId="465"/>
    <cellStyle name="Normal 2 15 4" xfId="466"/>
    <cellStyle name="Normal 2 15 4 2" xfId="467"/>
    <cellStyle name="Normal 2 15 5" xfId="468"/>
    <cellStyle name="Normal 2 16" xfId="469"/>
    <cellStyle name="Normal 2 17" xfId="470"/>
    <cellStyle name="Normal 2 18" xfId="471"/>
    <cellStyle name="Normal 2 19" xfId="472"/>
    <cellStyle name="Normal 2 2" xfId="473"/>
    <cellStyle name="Normal 2 2 10" xfId="474"/>
    <cellStyle name="Normal 2 2 2" xfId="475"/>
    <cellStyle name="Normal 2 2 2 2" xfId="476"/>
    <cellStyle name="Normal 2 2 2 2 2" xfId="477"/>
    <cellStyle name="Normal 2 2 2 2 2 2" xfId="478"/>
    <cellStyle name="Normal 2 2 2 2 2 2 2" xfId="479"/>
    <cellStyle name="Normal 2 2 2 2 2 3" xfId="480"/>
    <cellStyle name="Normal 2 2 2 2 3" xfId="481"/>
    <cellStyle name="Normal 2 2 2 2 3 2" xfId="482"/>
    <cellStyle name="Normal 2 2 2 2 4" xfId="483"/>
    <cellStyle name="Normal 2 2 2 2 5 2" xfId="484"/>
    <cellStyle name="Normal 2 2 2 3" xfId="485"/>
    <cellStyle name="Normal 2 2 2 4" xfId="486"/>
    <cellStyle name="Normal 2 2 2 4 2" xfId="487"/>
    <cellStyle name="Normal 2 2 2 5" xfId="488"/>
    <cellStyle name="Normal 2 2 3" xfId="489"/>
    <cellStyle name="Normal 2 2 4" xfId="490"/>
    <cellStyle name="Normal 2 2 4 2" xfId="491"/>
    <cellStyle name="Normal 2 2 5" xfId="492"/>
    <cellStyle name="Normal 2 2 6" xfId="493"/>
    <cellStyle name="Normal 2 2 7" xfId="494"/>
    <cellStyle name="Normal 2 2 8" xfId="495"/>
    <cellStyle name="Normal 2 2 9" xfId="496"/>
    <cellStyle name="Normal 2 3" xfId="497"/>
    <cellStyle name="Normal 2 3 2" xfId="498"/>
    <cellStyle name="Normal 2 4" xfId="499"/>
    <cellStyle name="Normal 2 4 2" xfId="500"/>
    <cellStyle name="Normal 2 4 2 2" xfId="501"/>
    <cellStyle name="Normal 2 4 2 2 2" xfId="502"/>
    <cellStyle name="Normal 2 4 2 2 3" xfId="503"/>
    <cellStyle name="Normal 2 4 2 2 4" xfId="504"/>
    <cellStyle name="Normal 2 4 3" xfId="505"/>
    <cellStyle name="Normal 2 4 4" xfId="506"/>
    <cellStyle name="Normal 2 4_EAG2010_D6_April 28" xfId="507"/>
    <cellStyle name="Normal 2 5" xfId="508"/>
    <cellStyle name="Normal 2 5 2" xfId="509"/>
    <cellStyle name="Normal 2 5 3" xfId="510"/>
    <cellStyle name="Normal 2 6" xfId="511"/>
    <cellStyle name="Normal 2 6 2" xfId="512"/>
    <cellStyle name="Normal 2 6 3" xfId="513"/>
    <cellStyle name="Normal 2 7" xfId="514"/>
    <cellStyle name="Normal 2 7 2" xfId="515"/>
    <cellStyle name="Normal 2 7 3" xfId="516"/>
    <cellStyle name="Normal 2 8" xfId="517"/>
    <cellStyle name="Normal 2 8 2" xfId="518"/>
    <cellStyle name="Normal 2 8 3" xfId="519"/>
    <cellStyle name="Normal 2 8 4" xfId="520"/>
    <cellStyle name="Normal 2 9" xfId="521"/>
    <cellStyle name="Normal 2 9 2" xfId="522"/>
    <cellStyle name="Normal 2 9 2 2" xfId="523"/>
    <cellStyle name="Normal 2 9 2 2 2" xfId="524"/>
    <cellStyle name="Normal 2 9 2 3" xfId="525"/>
    <cellStyle name="Normal 2 9 3" xfId="526"/>
    <cellStyle name="Normal 2 9 3 2" xfId="527"/>
    <cellStyle name="Normal 2 9 3 2 2" xfId="528"/>
    <cellStyle name="Normal 2 9 3 3" xfId="529"/>
    <cellStyle name="Normal 2 9 4" xfId="530"/>
    <cellStyle name="Normal 2 9 4 2" xfId="531"/>
    <cellStyle name="Normal 2 9 5" xfId="532"/>
    <cellStyle name="Normal 2_AUG_TabChap2" xfId="533"/>
    <cellStyle name="Normal 20" xfId="534"/>
    <cellStyle name="Normal 21" xfId="535"/>
    <cellStyle name="Normal 22" xfId="536"/>
    <cellStyle name="Normal 22 2" xfId="537"/>
    <cellStyle name="Normal 23" xfId="538"/>
    <cellStyle name="Normal 24" xfId="539"/>
    <cellStyle name="Normal 25" xfId="540"/>
    <cellStyle name="Normal 26" xfId="541"/>
    <cellStyle name="Normal 27" xfId="542"/>
    <cellStyle name="Normal 28" xfId="543"/>
    <cellStyle name="Normal 29" xfId="544"/>
    <cellStyle name="Normal 29 2" xfId="6"/>
    <cellStyle name="Normal 29 3" xfId="5"/>
    <cellStyle name="Normal 29 4" xfId="545"/>
    <cellStyle name="Normal 3" xfId="546"/>
    <cellStyle name="Normal 3 2" xfId="547"/>
    <cellStyle name="Normal 3 2 2" xfId="548"/>
    <cellStyle name="Normal 3 2 2 2" xfId="549"/>
    <cellStyle name="Normal 3 2 2 2 2" xfId="550"/>
    <cellStyle name="Normal 3 2 2 2 3" xfId="551"/>
    <cellStyle name="Normal 3 2 2 3" xfId="552"/>
    <cellStyle name="Normal 3 2 2 3 2" xfId="553"/>
    <cellStyle name="Normal 3 2 2 3 2 2" xfId="554"/>
    <cellStyle name="Normal 3 2 2 3 2 2 2" xfId="555"/>
    <cellStyle name="Normal 3 2 2 3 2 3" xfId="556"/>
    <cellStyle name="Normal 3 2 2 3 3" xfId="557"/>
    <cellStyle name="Normal 3 2 2 3 3 2" xfId="558"/>
    <cellStyle name="Normal 3 2 2 3 3 2 2" xfId="559"/>
    <cellStyle name="Normal 3 2 2 3 3 3" xfId="560"/>
    <cellStyle name="Normal 3 2 2 3 4" xfId="561"/>
    <cellStyle name="Normal 3 2 2 3 4 2" xfId="562"/>
    <cellStyle name="Normal 3 2 2 3 5" xfId="563"/>
    <cellStyle name="Normal 3 2 2 4" xfId="564"/>
    <cellStyle name="Normal 3 2 2 4 2" xfId="565"/>
    <cellStyle name="Normal 3 2 2 4 2 2" xfId="566"/>
    <cellStyle name="Normal 3 2 2 4 3" xfId="567"/>
    <cellStyle name="Normal 3 2 2 5" xfId="568"/>
    <cellStyle name="Normal 3 2 2 5 2" xfId="569"/>
    <cellStyle name="Normal 3 2 2 5 2 2" xfId="570"/>
    <cellStyle name="Normal 3 2 2 5 3" xfId="571"/>
    <cellStyle name="Normal 3 2 2 6" xfId="572"/>
    <cellStyle name="Normal 3 2 2 7" xfId="573"/>
    <cellStyle name="Normal 3 2 2 7 2" xfId="574"/>
    <cellStyle name="Normal 3 2 2 7 2 2" xfId="575"/>
    <cellStyle name="Normal 3 2 2 7 3" xfId="576"/>
    <cellStyle name="Normal 3 2 3" xfId="577"/>
    <cellStyle name="Normal 3 2 4" xfId="578"/>
    <cellStyle name="Normal 3 2 4 2" xfId="579"/>
    <cellStyle name="Normal 3 2 4 2 2" xfId="580"/>
    <cellStyle name="Normal 3 2 4 3" xfId="581"/>
    <cellStyle name="Normal 3 2 5" xfId="582"/>
    <cellStyle name="Normal 3 2 5 2" xfId="583"/>
    <cellStyle name="Normal 3 2 6" xfId="584"/>
    <cellStyle name="Normal 3 3" xfId="585"/>
    <cellStyle name="Normal 3 3 2" xfId="586"/>
    <cellStyle name="Normal 3 3 3" xfId="587"/>
    <cellStyle name="Normal 3 3 3 2" xfId="588"/>
    <cellStyle name="Normal 3 3 3 2 2" xfId="589"/>
    <cellStyle name="Normal 3 3 3 3" xfId="590"/>
    <cellStyle name="Normal 3 4" xfId="591"/>
    <cellStyle name="Normal 3 4 2" xfId="592"/>
    <cellStyle name="Normal 3 4 2 2" xfId="593"/>
    <cellStyle name="Normal 3 4 3" xfId="594"/>
    <cellStyle name="Normal 3 5" xfId="595"/>
    <cellStyle name="Normal 3 5 2" xfId="596"/>
    <cellStyle name="Normal 3 5 2 2" xfId="597"/>
    <cellStyle name="Normal 3 5 3" xfId="598"/>
    <cellStyle name="Normal 3 6" xfId="599"/>
    <cellStyle name="Normal 3 7" xfId="600"/>
    <cellStyle name="Normal 3 7 2" xfId="601"/>
    <cellStyle name="Normal 3 7 2 2" xfId="602"/>
    <cellStyle name="Normal 3 7 3" xfId="603"/>
    <cellStyle name="Normal 30" xfId="3"/>
    <cellStyle name="Normal 31" xfId="604"/>
    <cellStyle name="Normal 4" xfId="605"/>
    <cellStyle name="Normal 4 2" xfId="606"/>
    <cellStyle name="Normal 4 2 2" xfId="607"/>
    <cellStyle name="Normal 4 3" xfId="608"/>
    <cellStyle name="Normal 4 3 2" xfId="609"/>
    <cellStyle name="Normal 4 3 2 2" xfId="610"/>
    <cellStyle name="Normal 4 3 2 2 2" xfId="611"/>
    <cellStyle name="Normal 4 3 2 3" xfId="612"/>
    <cellStyle name="Normal 4 3 3" xfId="613"/>
    <cellStyle name="Normal 4 3 3 2" xfId="614"/>
    <cellStyle name="Normal 4 3 3 2 2" xfId="615"/>
    <cellStyle name="Normal 4 3 3 3" xfId="616"/>
    <cellStyle name="Normal 4 3 4" xfId="617"/>
    <cellStyle name="Normal 4 3 4 2" xfId="618"/>
    <cellStyle name="Normal 4 3 5" xfId="619"/>
    <cellStyle name="Normal 5" xfId="620"/>
    <cellStyle name="Normal 5 2" xfId="621"/>
    <cellStyle name="Normal 5 2 2" xfId="622"/>
    <cellStyle name="Normal 5 2 2 2" xfId="623"/>
    <cellStyle name="Normal 5 2 2 2 2" xfId="624"/>
    <cellStyle name="Normal 5 2 2 3" xfId="625"/>
    <cellStyle name="Normal 5 2 3" xfId="626"/>
    <cellStyle name="Normal 5 2 3 2" xfId="627"/>
    <cellStyle name="Normal 5 2 3 2 2" xfId="628"/>
    <cellStyle name="Normal 5 2 3 3" xfId="629"/>
    <cellStyle name="Normal 5 2 4" xfId="630"/>
    <cellStyle name="Normal 5 2 5" xfId="631"/>
    <cellStyle name="Normal 5 2 5 2" xfId="632"/>
    <cellStyle name="Normal 5 2 5 2 2" xfId="633"/>
    <cellStyle name="Normal 5 2 5 3" xfId="634"/>
    <cellStyle name="Normal 5 2 6" xfId="635"/>
    <cellStyle name="Normal 5 3" xfId="636"/>
    <cellStyle name="Normal 5 3 2" xfId="637"/>
    <cellStyle name="Normal 5 3 2 2" xfId="638"/>
    <cellStyle name="Normal 5 3 3" xfId="639"/>
    <cellStyle name="Normal 5 4" xfId="640"/>
    <cellStyle name="Normal 5 4 2" xfId="641"/>
    <cellStyle name="Normal 5 4 2 2" xfId="642"/>
    <cellStyle name="Normal 5 4 3" xfId="643"/>
    <cellStyle name="Normal 6" xfId="644"/>
    <cellStyle name="Normal 6 2" xfId="645"/>
    <cellStyle name="Normal 6 3" xfId="646"/>
    <cellStyle name="Normal 6 4" xfId="647"/>
    <cellStyle name="Normal 7" xfId="648"/>
    <cellStyle name="Normal 7 2" xfId="649"/>
    <cellStyle name="Normal 7 3" xfId="650"/>
    <cellStyle name="Normal 8" xfId="651"/>
    <cellStyle name="Normal 8 10" xfId="652"/>
    <cellStyle name="Normal 8 11" xfId="653"/>
    <cellStyle name="Normal 8 11 2" xfId="654"/>
    <cellStyle name="Normal 8 12" xfId="655"/>
    <cellStyle name="Normal 8 2" xfId="656"/>
    <cellStyle name="Normal 8 3" xfId="657"/>
    <cellStyle name="Normal 8 4" xfId="658"/>
    <cellStyle name="Normal 8 5" xfId="659"/>
    <cellStyle name="Normal 8 6" xfId="660"/>
    <cellStyle name="Normal 8 7" xfId="661"/>
    <cellStyle name="Normal 8 8" xfId="662"/>
    <cellStyle name="Normal 8 9" xfId="663"/>
    <cellStyle name="Normal 9" xfId="664"/>
    <cellStyle name="Normal 9 2" xfId="665"/>
    <cellStyle name="Normal 9 2 2" xfId="666"/>
    <cellStyle name="Normal 9 2 2 2" xfId="667"/>
    <cellStyle name="Normal 9 2 3" xfId="668"/>
    <cellStyle name="Normal 9 3" xfId="669"/>
    <cellStyle name="Normal 9 3 2" xfId="670"/>
    <cellStyle name="Normal 9 3 2 2" xfId="671"/>
    <cellStyle name="Normal 9 3 3" xfId="672"/>
    <cellStyle name="Normal 9 4" xfId="673"/>
    <cellStyle name="Normal 9 4 2" xfId="674"/>
    <cellStyle name="Normal 9 5" xfId="675"/>
    <cellStyle name="Normál_8gradk" xfId="676"/>
    <cellStyle name="Normal_PISAPartIIStudents_Filled 2 2" xfId="4"/>
    <cellStyle name="Normal-blank" xfId="677"/>
    <cellStyle name="Normal-bottom" xfId="678"/>
    <cellStyle name="Normal-center" xfId="679"/>
    <cellStyle name="Normal-droit" xfId="680"/>
    <cellStyle name="Normal-top" xfId="681"/>
    <cellStyle name="Note 10 2" xfId="682"/>
    <cellStyle name="Note 10 2 2" xfId="683"/>
    <cellStyle name="Note 10 2 2 2" xfId="684"/>
    <cellStyle name="Note 10 2 2 2 2" xfId="685"/>
    <cellStyle name="Note 10 2 2 2 2 2" xfId="686"/>
    <cellStyle name="Note 10 2 2 2 3" xfId="687"/>
    <cellStyle name="Note 10 2 2 3" xfId="688"/>
    <cellStyle name="Note 10 2 2 3 2" xfId="689"/>
    <cellStyle name="Note 10 2 2 4" xfId="690"/>
    <cellStyle name="Note 10 2 2 5" xfId="691"/>
    <cellStyle name="Note 10 2 3" xfId="692"/>
    <cellStyle name="Note 10 2 3 2" xfId="693"/>
    <cellStyle name="Note 10 2 3 2 2" xfId="694"/>
    <cellStyle name="Note 10 2 3 3" xfId="695"/>
    <cellStyle name="Note 10 2 3 4" xfId="696"/>
    <cellStyle name="Note 10 2 4" xfId="697"/>
    <cellStyle name="Note 10 2 4 2" xfId="698"/>
    <cellStyle name="Note 10 2 5" xfId="699"/>
    <cellStyle name="Note 10 3" xfId="700"/>
    <cellStyle name="Note 10 3 2" xfId="701"/>
    <cellStyle name="Note 10 3 2 2" xfId="702"/>
    <cellStyle name="Note 10 3 2 2 2" xfId="703"/>
    <cellStyle name="Note 10 3 2 2 2 2" xfId="704"/>
    <cellStyle name="Note 10 3 2 2 3" xfId="705"/>
    <cellStyle name="Note 10 3 2 3" xfId="706"/>
    <cellStyle name="Note 10 3 2 3 2" xfId="707"/>
    <cellStyle name="Note 10 3 2 4" xfId="708"/>
    <cellStyle name="Note 10 3 2 5" xfId="709"/>
    <cellStyle name="Note 10 3 3" xfId="710"/>
    <cellStyle name="Note 10 3 3 2" xfId="711"/>
    <cellStyle name="Note 10 3 3 2 2" xfId="712"/>
    <cellStyle name="Note 10 3 3 3" xfId="713"/>
    <cellStyle name="Note 10 3 3 4" xfId="714"/>
    <cellStyle name="Note 10 3 4" xfId="715"/>
    <cellStyle name="Note 10 3 4 2" xfId="716"/>
    <cellStyle name="Note 10 3 5" xfId="717"/>
    <cellStyle name="Note 10 4" xfId="718"/>
    <cellStyle name="Note 10 4 2" xfId="719"/>
    <cellStyle name="Note 10 4 2 2" xfId="720"/>
    <cellStyle name="Note 10 4 2 2 2" xfId="721"/>
    <cellStyle name="Note 10 4 2 2 2 2" xfId="722"/>
    <cellStyle name="Note 10 4 2 2 3" xfId="723"/>
    <cellStyle name="Note 10 4 2 3" xfId="724"/>
    <cellStyle name="Note 10 4 2 3 2" xfId="725"/>
    <cellStyle name="Note 10 4 2 4" xfId="726"/>
    <cellStyle name="Note 10 4 2 5" xfId="727"/>
    <cellStyle name="Note 10 4 3" xfId="728"/>
    <cellStyle name="Note 10 4 3 2" xfId="729"/>
    <cellStyle name="Note 10 4 3 2 2" xfId="730"/>
    <cellStyle name="Note 10 4 3 3" xfId="731"/>
    <cellStyle name="Note 10 4 3 4" xfId="732"/>
    <cellStyle name="Note 10 4 4" xfId="733"/>
    <cellStyle name="Note 10 4 4 2" xfId="734"/>
    <cellStyle name="Note 10 4 5" xfId="735"/>
    <cellStyle name="Note 10 5" xfId="736"/>
    <cellStyle name="Note 10 5 2" xfId="737"/>
    <cellStyle name="Note 10 5 2 2" xfId="738"/>
    <cellStyle name="Note 10 5 2 2 2" xfId="739"/>
    <cellStyle name="Note 10 5 2 2 2 2" xfId="740"/>
    <cellStyle name="Note 10 5 2 2 3" xfId="741"/>
    <cellStyle name="Note 10 5 2 3" xfId="742"/>
    <cellStyle name="Note 10 5 2 3 2" xfId="743"/>
    <cellStyle name="Note 10 5 2 4" xfId="744"/>
    <cellStyle name="Note 10 5 2 5" xfId="745"/>
    <cellStyle name="Note 10 5 3" xfId="746"/>
    <cellStyle name="Note 10 5 3 2" xfId="747"/>
    <cellStyle name="Note 10 5 3 2 2" xfId="748"/>
    <cellStyle name="Note 10 5 3 3" xfId="749"/>
    <cellStyle name="Note 10 5 3 4" xfId="750"/>
    <cellStyle name="Note 10 5 4" xfId="751"/>
    <cellStyle name="Note 10 5 4 2" xfId="752"/>
    <cellStyle name="Note 10 5 5" xfId="753"/>
    <cellStyle name="Note 10 6" xfId="754"/>
    <cellStyle name="Note 10 6 2" xfId="755"/>
    <cellStyle name="Note 10 6 2 2" xfId="756"/>
    <cellStyle name="Note 10 6 2 2 2" xfId="757"/>
    <cellStyle name="Note 10 6 2 2 2 2" xfId="758"/>
    <cellStyle name="Note 10 6 2 2 3" xfId="759"/>
    <cellStyle name="Note 10 6 2 3" xfId="760"/>
    <cellStyle name="Note 10 6 2 3 2" xfId="761"/>
    <cellStyle name="Note 10 6 2 4" xfId="762"/>
    <cellStyle name="Note 10 6 2 5" xfId="763"/>
    <cellStyle name="Note 10 6 3" xfId="764"/>
    <cellStyle name="Note 10 6 3 2" xfId="765"/>
    <cellStyle name="Note 10 6 3 2 2" xfId="766"/>
    <cellStyle name="Note 10 6 3 3" xfId="767"/>
    <cellStyle name="Note 10 6 3 4" xfId="768"/>
    <cellStyle name="Note 10 6 4" xfId="769"/>
    <cellStyle name="Note 10 6 4 2" xfId="770"/>
    <cellStyle name="Note 10 6 5" xfId="771"/>
    <cellStyle name="Note 10 7" xfId="772"/>
    <cellStyle name="Note 10 7 2" xfId="773"/>
    <cellStyle name="Note 10 7 2 2" xfId="774"/>
    <cellStyle name="Note 10 7 2 2 2" xfId="775"/>
    <cellStyle name="Note 10 7 2 2 2 2" xfId="776"/>
    <cellStyle name="Note 10 7 2 2 3" xfId="777"/>
    <cellStyle name="Note 10 7 2 3" xfId="778"/>
    <cellStyle name="Note 10 7 2 3 2" xfId="779"/>
    <cellStyle name="Note 10 7 2 4" xfId="780"/>
    <cellStyle name="Note 10 7 2 5" xfId="781"/>
    <cellStyle name="Note 10 7 3" xfId="782"/>
    <cellStyle name="Note 10 7 3 2" xfId="783"/>
    <cellStyle name="Note 10 7 3 2 2" xfId="784"/>
    <cellStyle name="Note 10 7 3 3" xfId="785"/>
    <cellStyle name="Note 10 7 3 4" xfId="786"/>
    <cellStyle name="Note 10 7 4" xfId="787"/>
    <cellStyle name="Note 10 7 4 2" xfId="788"/>
    <cellStyle name="Note 10 7 5" xfId="789"/>
    <cellStyle name="Note 11 2" xfId="790"/>
    <cellStyle name="Note 11 2 2" xfId="791"/>
    <cellStyle name="Note 11 2 2 2" xfId="792"/>
    <cellStyle name="Note 11 2 2 2 2" xfId="793"/>
    <cellStyle name="Note 11 2 2 2 2 2" xfId="794"/>
    <cellStyle name="Note 11 2 2 2 3" xfId="795"/>
    <cellStyle name="Note 11 2 2 3" xfId="796"/>
    <cellStyle name="Note 11 2 2 3 2" xfId="797"/>
    <cellStyle name="Note 11 2 2 4" xfId="798"/>
    <cellStyle name="Note 11 2 2 5" xfId="799"/>
    <cellStyle name="Note 11 2 3" xfId="800"/>
    <cellStyle name="Note 11 2 3 2" xfId="801"/>
    <cellStyle name="Note 11 2 3 2 2" xfId="802"/>
    <cellStyle name="Note 11 2 3 3" xfId="803"/>
    <cellStyle name="Note 11 2 3 4" xfId="804"/>
    <cellStyle name="Note 11 2 4" xfId="805"/>
    <cellStyle name="Note 11 2 4 2" xfId="806"/>
    <cellStyle name="Note 11 2 5" xfId="807"/>
    <cellStyle name="Note 11 3" xfId="808"/>
    <cellStyle name="Note 11 3 2" xfId="809"/>
    <cellStyle name="Note 11 3 2 2" xfId="810"/>
    <cellStyle name="Note 11 3 2 2 2" xfId="811"/>
    <cellStyle name="Note 11 3 2 2 2 2" xfId="812"/>
    <cellStyle name="Note 11 3 2 2 3" xfId="813"/>
    <cellStyle name="Note 11 3 2 3" xfId="814"/>
    <cellStyle name="Note 11 3 2 3 2" xfId="815"/>
    <cellStyle name="Note 11 3 2 4" xfId="816"/>
    <cellStyle name="Note 11 3 2 5" xfId="817"/>
    <cellStyle name="Note 11 3 3" xfId="818"/>
    <cellStyle name="Note 11 3 3 2" xfId="819"/>
    <cellStyle name="Note 11 3 3 2 2" xfId="820"/>
    <cellStyle name="Note 11 3 3 3" xfId="821"/>
    <cellStyle name="Note 11 3 3 4" xfId="822"/>
    <cellStyle name="Note 11 3 4" xfId="823"/>
    <cellStyle name="Note 11 3 4 2" xfId="824"/>
    <cellStyle name="Note 11 3 5" xfId="825"/>
    <cellStyle name="Note 11 4" xfId="826"/>
    <cellStyle name="Note 11 4 2" xfId="827"/>
    <cellStyle name="Note 11 4 2 2" xfId="828"/>
    <cellStyle name="Note 11 4 2 2 2" xfId="829"/>
    <cellStyle name="Note 11 4 2 2 2 2" xfId="830"/>
    <cellStyle name="Note 11 4 2 2 3" xfId="831"/>
    <cellStyle name="Note 11 4 2 3" xfId="832"/>
    <cellStyle name="Note 11 4 2 3 2" xfId="833"/>
    <cellStyle name="Note 11 4 2 4" xfId="834"/>
    <cellStyle name="Note 11 4 2 5" xfId="835"/>
    <cellStyle name="Note 11 4 3" xfId="836"/>
    <cellStyle name="Note 11 4 3 2" xfId="837"/>
    <cellStyle name="Note 11 4 3 2 2" xfId="838"/>
    <cellStyle name="Note 11 4 3 3" xfId="839"/>
    <cellStyle name="Note 11 4 3 4" xfId="840"/>
    <cellStyle name="Note 11 4 4" xfId="841"/>
    <cellStyle name="Note 11 4 4 2" xfId="842"/>
    <cellStyle name="Note 11 4 5" xfId="843"/>
    <cellStyle name="Note 11 5" xfId="844"/>
    <cellStyle name="Note 11 5 2" xfId="845"/>
    <cellStyle name="Note 11 5 2 2" xfId="846"/>
    <cellStyle name="Note 11 5 2 2 2" xfId="847"/>
    <cellStyle name="Note 11 5 2 2 2 2" xfId="848"/>
    <cellStyle name="Note 11 5 2 2 3" xfId="849"/>
    <cellStyle name="Note 11 5 2 3" xfId="850"/>
    <cellStyle name="Note 11 5 2 3 2" xfId="851"/>
    <cellStyle name="Note 11 5 2 4" xfId="852"/>
    <cellStyle name="Note 11 5 2 5" xfId="853"/>
    <cellStyle name="Note 11 5 3" xfId="854"/>
    <cellStyle name="Note 11 5 3 2" xfId="855"/>
    <cellStyle name="Note 11 5 3 2 2" xfId="856"/>
    <cellStyle name="Note 11 5 3 3" xfId="857"/>
    <cellStyle name="Note 11 5 3 4" xfId="858"/>
    <cellStyle name="Note 11 5 4" xfId="859"/>
    <cellStyle name="Note 11 5 4 2" xfId="860"/>
    <cellStyle name="Note 11 5 5" xfId="861"/>
    <cellStyle name="Note 11 6" xfId="862"/>
    <cellStyle name="Note 11 6 2" xfId="863"/>
    <cellStyle name="Note 11 6 2 2" xfId="864"/>
    <cellStyle name="Note 11 6 2 2 2" xfId="865"/>
    <cellStyle name="Note 11 6 2 2 2 2" xfId="866"/>
    <cellStyle name="Note 11 6 2 2 3" xfId="867"/>
    <cellStyle name="Note 11 6 2 3" xfId="868"/>
    <cellStyle name="Note 11 6 2 3 2" xfId="869"/>
    <cellStyle name="Note 11 6 2 4" xfId="870"/>
    <cellStyle name="Note 11 6 2 5" xfId="871"/>
    <cellStyle name="Note 11 6 3" xfId="872"/>
    <cellStyle name="Note 11 6 3 2" xfId="873"/>
    <cellStyle name="Note 11 6 3 2 2" xfId="874"/>
    <cellStyle name="Note 11 6 3 3" xfId="875"/>
    <cellStyle name="Note 11 6 3 4" xfId="876"/>
    <cellStyle name="Note 11 6 4" xfId="877"/>
    <cellStyle name="Note 11 6 4 2" xfId="878"/>
    <cellStyle name="Note 11 6 5" xfId="879"/>
    <cellStyle name="Note 12 2" xfId="880"/>
    <cellStyle name="Note 12 2 2" xfId="881"/>
    <cellStyle name="Note 12 2 2 2" xfId="882"/>
    <cellStyle name="Note 12 2 2 2 2" xfId="883"/>
    <cellStyle name="Note 12 2 2 2 2 2" xfId="884"/>
    <cellStyle name="Note 12 2 2 2 3" xfId="885"/>
    <cellStyle name="Note 12 2 2 3" xfId="886"/>
    <cellStyle name="Note 12 2 2 3 2" xfId="887"/>
    <cellStyle name="Note 12 2 2 4" xfId="888"/>
    <cellStyle name="Note 12 2 2 5" xfId="889"/>
    <cellStyle name="Note 12 2 3" xfId="890"/>
    <cellStyle name="Note 12 2 3 2" xfId="891"/>
    <cellStyle name="Note 12 2 3 2 2" xfId="892"/>
    <cellStyle name="Note 12 2 3 3" xfId="893"/>
    <cellStyle name="Note 12 2 3 4" xfId="894"/>
    <cellStyle name="Note 12 2 4" xfId="895"/>
    <cellStyle name="Note 12 2 4 2" xfId="896"/>
    <cellStyle name="Note 12 2 5" xfId="897"/>
    <cellStyle name="Note 12 3" xfId="898"/>
    <cellStyle name="Note 12 3 2" xfId="899"/>
    <cellStyle name="Note 12 3 2 2" xfId="900"/>
    <cellStyle name="Note 12 3 2 2 2" xfId="901"/>
    <cellStyle name="Note 12 3 2 2 2 2" xfId="902"/>
    <cellStyle name="Note 12 3 2 2 3" xfId="903"/>
    <cellStyle name="Note 12 3 2 3" xfId="904"/>
    <cellStyle name="Note 12 3 2 3 2" xfId="905"/>
    <cellStyle name="Note 12 3 2 4" xfId="906"/>
    <cellStyle name="Note 12 3 2 5" xfId="907"/>
    <cellStyle name="Note 12 3 3" xfId="908"/>
    <cellStyle name="Note 12 3 3 2" xfId="909"/>
    <cellStyle name="Note 12 3 3 2 2" xfId="910"/>
    <cellStyle name="Note 12 3 3 3" xfId="911"/>
    <cellStyle name="Note 12 3 3 4" xfId="912"/>
    <cellStyle name="Note 12 3 4" xfId="913"/>
    <cellStyle name="Note 12 3 4 2" xfId="914"/>
    <cellStyle name="Note 12 3 5" xfId="915"/>
    <cellStyle name="Note 12 4" xfId="916"/>
    <cellStyle name="Note 12 4 2" xfId="917"/>
    <cellStyle name="Note 12 4 2 2" xfId="918"/>
    <cellStyle name="Note 12 4 2 2 2" xfId="919"/>
    <cellStyle name="Note 12 4 2 2 2 2" xfId="920"/>
    <cellStyle name="Note 12 4 2 2 3" xfId="921"/>
    <cellStyle name="Note 12 4 2 3" xfId="922"/>
    <cellStyle name="Note 12 4 2 3 2" xfId="923"/>
    <cellStyle name="Note 12 4 2 4" xfId="924"/>
    <cellStyle name="Note 12 4 2 5" xfId="925"/>
    <cellStyle name="Note 12 4 3" xfId="926"/>
    <cellStyle name="Note 12 4 3 2" xfId="927"/>
    <cellStyle name="Note 12 4 3 2 2" xfId="928"/>
    <cellStyle name="Note 12 4 3 3" xfId="929"/>
    <cellStyle name="Note 12 4 3 4" xfId="930"/>
    <cellStyle name="Note 12 4 4" xfId="931"/>
    <cellStyle name="Note 12 4 4 2" xfId="932"/>
    <cellStyle name="Note 12 4 5" xfId="933"/>
    <cellStyle name="Note 12 5" xfId="934"/>
    <cellStyle name="Note 12 5 2" xfId="935"/>
    <cellStyle name="Note 12 5 2 2" xfId="936"/>
    <cellStyle name="Note 12 5 2 2 2" xfId="937"/>
    <cellStyle name="Note 12 5 2 2 2 2" xfId="938"/>
    <cellStyle name="Note 12 5 2 2 3" xfId="939"/>
    <cellStyle name="Note 12 5 2 3" xfId="940"/>
    <cellStyle name="Note 12 5 2 3 2" xfId="941"/>
    <cellStyle name="Note 12 5 2 4" xfId="942"/>
    <cellStyle name="Note 12 5 2 5" xfId="943"/>
    <cellStyle name="Note 12 5 3" xfId="944"/>
    <cellStyle name="Note 12 5 3 2" xfId="945"/>
    <cellStyle name="Note 12 5 3 2 2" xfId="946"/>
    <cellStyle name="Note 12 5 3 3" xfId="947"/>
    <cellStyle name="Note 12 5 3 4" xfId="948"/>
    <cellStyle name="Note 12 5 4" xfId="949"/>
    <cellStyle name="Note 12 5 4 2" xfId="950"/>
    <cellStyle name="Note 12 5 5" xfId="951"/>
    <cellStyle name="Note 13 2" xfId="952"/>
    <cellStyle name="Note 13 2 2" xfId="953"/>
    <cellStyle name="Note 13 2 2 2" xfId="954"/>
    <cellStyle name="Note 13 2 2 2 2" xfId="955"/>
    <cellStyle name="Note 13 2 2 2 2 2" xfId="956"/>
    <cellStyle name="Note 13 2 2 2 3" xfId="957"/>
    <cellStyle name="Note 13 2 2 3" xfId="958"/>
    <cellStyle name="Note 13 2 2 3 2" xfId="959"/>
    <cellStyle name="Note 13 2 2 4" xfId="960"/>
    <cellStyle name="Note 13 2 2 5" xfId="961"/>
    <cellStyle name="Note 13 2 3" xfId="962"/>
    <cellStyle name="Note 13 2 3 2" xfId="963"/>
    <cellStyle name="Note 13 2 3 2 2" xfId="964"/>
    <cellStyle name="Note 13 2 3 3" xfId="965"/>
    <cellStyle name="Note 13 2 3 4" xfId="966"/>
    <cellStyle name="Note 13 2 4" xfId="967"/>
    <cellStyle name="Note 13 2 4 2" xfId="968"/>
    <cellStyle name="Note 13 2 5" xfId="969"/>
    <cellStyle name="Note 14 2" xfId="970"/>
    <cellStyle name="Note 14 2 2" xfId="971"/>
    <cellStyle name="Note 14 2 2 2" xfId="972"/>
    <cellStyle name="Note 14 2 2 2 2" xfId="973"/>
    <cellStyle name="Note 14 2 2 2 2 2" xfId="974"/>
    <cellStyle name="Note 14 2 2 2 3" xfId="975"/>
    <cellStyle name="Note 14 2 2 3" xfId="976"/>
    <cellStyle name="Note 14 2 2 3 2" xfId="977"/>
    <cellStyle name="Note 14 2 2 4" xfId="978"/>
    <cellStyle name="Note 14 2 2 5" xfId="979"/>
    <cellStyle name="Note 14 2 3" xfId="980"/>
    <cellStyle name="Note 14 2 3 2" xfId="981"/>
    <cellStyle name="Note 14 2 3 2 2" xfId="982"/>
    <cellStyle name="Note 14 2 3 3" xfId="983"/>
    <cellStyle name="Note 14 2 3 4" xfId="984"/>
    <cellStyle name="Note 14 2 4" xfId="985"/>
    <cellStyle name="Note 14 2 4 2" xfId="986"/>
    <cellStyle name="Note 14 2 5" xfId="987"/>
    <cellStyle name="Note 15 2" xfId="988"/>
    <cellStyle name="Note 15 2 2" xfId="989"/>
    <cellStyle name="Note 15 2 2 2" xfId="990"/>
    <cellStyle name="Note 15 2 2 2 2" xfId="991"/>
    <cellStyle name="Note 15 2 2 2 2 2" xfId="992"/>
    <cellStyle name="Note 15 2 2 2 3" xfId="993"/>
    <cellStyle name="Note 15 2 2 3" xfId="994"/>
    <cellStyle name="Note 15 2 2 3 2" xfId="995"/>
    <cellStyle name="Note 15 2 2 4" xfId="996"/>
    <cellStyle name="Note 15 2 2 5" xfId="997"/>
    <cellStyle name="Note 15 2 3" xfId="998"/>
    <cellStyle name="Note 15 2 3 2" xfId="999"/>
    <cellStyle name="Note 15 2 3 2 2" xfId="1000"/>
    <cellStyle name="Note 15 2 3 3" xfId="1001"/>
    <cellStyle name="Note 15 2 3 4" xfId="1002"/>
    <cellStyle name="Note 15 2 4" xfId="1003"/>
    <cellStyle name="Note 15 2 4 2" xfId="1004"/>
    <cellStyle name="Note 15 2 5" xfId="1005"/>
    <cellStyle name="Note 2" xfId="1006"/>
    <cellStyle name="Note 2 2" xfId="1007"/>
    <cellStyle name="Note 2 2 2" xfId="1008"/>
    <cellStyle name="Note 2 2 2 2" xfId="1009"/>
    <cellStyle name="Note 2 2 2 2 2" xfId="1010"/>
    <cellStyle name="Note 2 2 2 2 2 2" xfId="1011"/>
    <cellStyle name="Note 2 2 2 2 3" xfId="1012"/>
    <cellStyle name="Note 2 2 2 3" xfId="1013"/>
    <cellStyle name="Note 2 2 2 3 2" xfId="1014"/>
    <cellStyle name="Note 2 2 2 4" xfId="1015"/>
    <cellStyle name="Note 2 2 2 5" xfId="1016"/>
    <cellStyle name="Note 2 2 3" xfId="1017"/>
    <cellStyle name="Note 2 2 3 2" xfId="1018"/>
    <cellStyle name="Note 2 2 3 2 2" xfId="1019"/>
    <cellStyle name="Note 2 2 3 3" xfId="1020"/>
    <cellStyle name="Note 2 2 3 4" xfId="1021"/>
    <cellStyle name="Note 2 2 4" xfId="1022"/>
    <cellStyle name="Note 2 2 4 2" xfId="1023"/>
    <cellStyle name="Note 2 2 5" xfId="1024"/>
    <cellStyle name="Note 2 3" xfId="1025"/>
    <cellStyle name="Note 2 3 2" xfId="1026"/>
    <cellStyle name="Note 2 3 2 2" xfId="1027"/>
    <cellStyle name="Note 2 3 2 2 2" xfId="1028"/>
    <cellStyle name="Note 2 3 2 2 2 2" xfId="1029"/>
    <cellStyle name="Note 2 3 2 2 3" xfId="1030"/>
    <cellStyle name="Note 2 3 2 3" xfId="1031"/>
    <cellStyle name="Note 2 3 2 3 2" xfId="1032"/>
    <cellStyle name="Note 2 3 2 4" xfId="1033"/>
    <cellStyle name="Note 2 3 2 5" xfId="1034"/>
    <cellStyle name="Note 2 3 3" xfId="1035"/>
    <cellStyle name="Note 2 3 3 2" xfId="1036"/>
    <cellStyle name="Note 2 3 3 2 2" xfId="1037"/>
    <cellStyle name="Note 2 3 3 3" xfId="1038"/>
    <cellStyle name="Note 2 3 3 4" xfId="1039"/>
    <cellStyle name="Note 2 3 4" xfId="1040"/>
    <cellStyle name="Note 2 3 4 2" xfId="1041"/>
    <cellStyle name="Note 2 3 5" xfId="1042"/>
    <cellStyle name="Note 2 4" xfId="1043"/>
    <cellStyle name="Note 2 4 2" xfId="1044"/>
    <cellStyle name="Note 2 4 2 2" xfId="1045"/>
    <cellStyle name="Note 2 4 2 2 2" xfId="1046"/>
    <cellStyle name="Note 2 4 2 2 2 2" xfId="1047"/>
    <cellStyle name="Note 2 4 2 2 3" xfId="1048"/>
    <cellStyle name="Note 2 4 2 3" xfId="1049"/>
    <cellStyle name="Note 2 4 2 3 2" xfId="1050"/>
    <cellStyle name="Note 2 4 2 4" xfId="1051"/>
    <cellStyle name="Note 2 4 2 5" xfId="1052"/>
    <cellStyle name="Note 2 4 3" xfId="1053"/>
    <cellStyle name="Note 2 4 3 2" xfId="1054"/>
    <cellStyle name="Note 2 4 3 2 2" xfId="1055"/>
    <cellStyle name="Note 2 4 3 3" xfId="1056"/>
    <cellStyle name="Note 2 4 3 4" xfId="1057"/>
    <cellStyle name="Note 2 4 4" xfId="1058"/>
    <cellStyle name="Note 2 4 4 2" xfId="1059"/>
    <cellStyle name="Note 2 4 5" xfId="1060"/>
    <cellStyle name="Note 2 5" xfId="1061"/>
    <cellStyle name="Note 2 5 2" xfId="1062"/>
    <cellStyle name="Note 2 5 2 2" xfId="1063"/>
    <cellStyle name="Note 2 5 2 2 2" xfId="1064"/>
    <cellStyle name="Note 2 5 2 2 2 2" xfId="1065"/>
    <cellStyle name="Note 2 5 2 2 3" xfId="1066"/>
    <cellStyle name="Note 2 5 2 3" xfId="1067"/>
    <cellStyle name="Note 2 5 2 3 2" xfId="1068"/>
    <cellStyle name="Note 2 5 2 4" xfId="1069"/>
    <cellStyle name="Note 2 5 2 5" xfId="1070"/>
    <cellStyle name="Note 2 5 3" xfId="1071"/>
    <cellStyle name="Note 2 5 3 2" xfId="1072"/>
    <cellStyle name="Note 2 5 3 2 2" xfId="1073"/>
    <cellStyle name="Note 2 5 3 3" xfId="1074"/>
    <cellStyle name="Note 2 5 3 4" xfId="1075"/>
    <cellStyle name="Note 2 5 4" xfId="1076"/>
    <cellStyle name="Note 2 5 4 2" xfId="1077"/>
    <cellStyle name="Note 2 5 5" xfId="1078"/>
    <cellStyle name="Note 2 6" xfId="1079"/>
    <cellStyle name="Note 2 6 2" xfId="1080"/>
    <cellStyle name="Note 2 6 2 2" xfId="1081"/>
    <cellStyle name="Note 2 6 2 2 2" xfId="1082"/>
    <cellStyle name="Note 2 6 2 2 2 2" xfId="1083"/>
    <cellStyle name="Note 2 6 2 2 3" xfId="1084"/>
    <cellStyle name="Note 2 6 2 3" xfId="1085"/>
    <cellStyle name="Note 2 6 2 3 2" xfId="1086"/>
    <cellStyle name="Note 2 6 2 4" xfId="1087"/>
    <cellStyle name="Note 2 6 2 5" xfId="1088"/>
    <cellStyle name="Note 2 6 3" xfId="1089"/>
    <cellStyle name="Note 2 6 3 2" xfId="1090"/>
    <cellStyle name="Note 2 6 3 2 2" xfId="1091"/>
    <cellStyle name="Note 2 6 3 3" xfId="1092"/>
    <cellStyle name="Note 2 6 3 4" xfId="1093"/>
    <cellStyle name="Note 2 6 4" xfId="1094"/>
    <cellStyle name="Note 2 6 4 2" xfId="1095"/>
    <cellStyle name="Note 2 6 5" xfId="1096"/>
    <cellStyle name="Note 2 7" xfId="1097"/>
    <cellStyle name="Note 2 7 2" xfId="1098"/>
    <cellStyle name="Note 2 7 2 2" xfId="1099"/>
    <cellStyle name="Note 2 7 2 2 2" xfId="1100"/>
    <cellStyle name="Note 2 7 2 2 2 2" xfId="1101"/>
    <cellStyle name="Note 2 7 2 2 3" xfId="1102"/>
    <cellStyle name="Note 2 7 2 3" xfId="1103"/>
    <cellStyle name="Note 2 7 2 3 2" xfId="1104"/>
    <cellStyle name="Note 2 7 2 4" xfId="1105"/>
    <cellStyle name="Note 2 7 2 5" xfId="1106"/>
    <cellStyle name="Note 2 7 3" xfId="1107"/>
    <cellStyle name="Note 2 7 3 2" xfId="1108"/>
    <cellStyle name="Note 2 7 3 2 2" xfId="1109"/>
    <cellStyle name="Note 2 7 3 3" xfId="1110"/>
    <cellStyle name="Note 2 7 3 4" xfId="1111"/>
    <cellStyle name="Note 2 7 4" xfId="1112"/>
    <cellStyle name="Note 2 7 4 2" xfId="1113"/>
    <cellStyle name="Note 2 7 5" xfId="1114"/>
    <cellStyle name="Note 2 8" xfId="1115"/>
    <cellStyle name="Note 2 8 2" xfId="1116"/>
    <cellStyle name="Note 2 8 2 2" xfId="1117"/>
    <cellStyle name="Note 2 8 2 2 2" xfId="1118"/>
    <cellStyle name="Note 2 8 2 2 2 2" xfId="1119"/>
    <cellStyle name="Note 2 8 2 2 3" xfId="1120"/>
    <cellStyle name="Note 2 8 2 3" xfId="1121"/>
    <cellStyle name="Note 2 8 2 3 2" xfId="1122"/>
    <cellStyle name="Note 2 8 2 4" xfId="1123"/>
    <cellStyle name="Note 2 8 2 5" xfId="1124"/>
    <cellStyle name="Note 2 8 3" xfId="1125"/>
    <cellStyle name="Note 2 8 3 2" xfId="1126"/>
    <cellStyle name="Note 2 8 3 2 2" xfId="1127"/>
    <cellStyle name="Note 2 8 3 3" xfId="1128"/>
    <cellStyle name="Note 2 8 3 4" xfId="1129"/>
    <cellStyle name="Note 2 8 4" xfId="1130"/>
    <cellStyle name="Note 2 8 4 2" xfId="1131"/>
    <cellStyle name="Note 2 8 5" xfId="1132"/>
    <cellStyle name="Note 3" xfId="1133"/>
    <cellStyle name="Note 3 2" xfId="1134"/>
    <cellStyle name="Note 3 2 2" xfId="1135"/>
    <cellStyle name="Note 3 2 2 2" xfId="1136"/>
    <cellStyle name="Note 3 2 2 2 2" xfId="1137"/>
    <cellStyle name="Note 3 2 2 2 2 2" xfId="1138"/>
    <cellStyle name="Note 3 2 2 2 3" xfId="1139"/>
    <cellStyle name="Note 3 2 2 3" xfId="1140"/>
    <cellStyle name="Note 3 2 2 3 2" xfId="1141"/>
    <cellStyle name="Note 3 2 2 4" xfId="1142"/>
    <cellStyle name="Note 3 2 2 5" xfId="1143"/>
    <cellStyle name="Note 3 2 3" xfId="1144"/>
    <cellStyle name="Note 3 2 3 2" xfId="1145"/>
    <cellStyle name="Note 3 2 3 2 2" xfId="1146"/>
    <cellStyle name="Note 3 2 3 3" xfId="1147"/>
    <cellStyle name="Note 3 2 3 4" xfId="1148"/>
    <cellStyle name="Note 3 2 4" xfId="1149"/>
    <cellStyle name="Note 3 2 4 2" xfId="1150"/>
    <cellStyle name="Note 3 2 5" xfId="1151"/>
    <cellStyle name="Note 3 3" xfId="1152"/>
    <cellStyle name="Note 3 3 2" xfId="1153"/>
    <cellStyle name="Note 3 3 2 2" xfId="1154"/>
    <cellStyle name="Note 3 3 2 2 2" xfId="1155"/>
    <cellStyle name="Note 3 3 2 2 2 2" xfId="1156"/>
    <cellStyle name="Note 3 3 2 2 3" xfId="1157"/>
    <cellStyle name="Note 3 3 2 3" xfId="1158"/>
    <cellStyle name="Note 3 3 2 3 2" xfId="1159"/>
    <cellStyle name="Note 3 3 2 4" xfId="1160"/>
    <cellStyle name="Note 3 3 2 5" xfId="1161"/>
    <cellStyle name="Note 3 3 3" xfId="1162"/>
    <cellStyle name="Note 3 3 3 2" xfId="1163"/>
    <cellStyle name="Note 3 3 3 2 2" xfId="1164"/>
    <cellStyle name="Note 3 3 3 3" xfId="1165"/>
    <cellStyle name="Note 3 3 3 4" xfId="1166"/>
    <cellStyle name="Note 3 3 4" xfId="1167"/>
    <cellStyle name="Note 3 3 4 2" xfId="1168"/>
    <cellStyle name="Note 3 3 5" xfId="1169"/>
    <cellStyle name="Note 3 4" xfId="1170"/>
    <cellStyle name="Note 3 4 2" xfId="1171"/>
    <cellStyle name="Note 3 4 2 2" xfId="1172"/>
    <cellStyle name="Note 3 4 2 2 2" xfId="1173"/>
    <cellStyle name="Note 3 4 2 2 2 2" xfId="1174"/>
    <cellStyle name="Note 3 4 2 2 3" xfId="1175"/>
    <cellStyle name="Note 3 4 2 3" xfId="1176"/>
    <cellStyle name="Note 3 4 2 3 2" xfId="1177"/>
    <cellStyle name="Note 3 4 2 4" xfId="1178"/>
    <cellStyle name="Note 3 4 2 5" xfId="1179"/>
    <cellStyle name="Note 3 4 3" xfId="1180"/>
    <cellStyle name="Note 3 4 3 2" xfId="1181"/>
    <cellStyle name="Note 3 4 3 2 2" xfId="1182"/>
    <cellStyle name="Note 3 4 3 3" xfId="1183"/>
    <cellStyle name="Note 3 4 3 4" xfId="1184"/>
    <cellStyle name="Note 3 4 4" xfId="1185"/>
    <cellStyle name="Note 3 4 4 2" xfId="1186"/>
    <cellStyle name="Note 3 4 5" xfId="1187"/>
    <cellStyle name="Note 3 5" xfId="1188"/>
    <cellStyle name="Note 3 5 2" xfId="1189"/>
    <cellStyle name="Note 3 5 2 2" xfId="1190"/>
    <cellStyle name="Note 3 5 2 2 2" xfId="1191"/>
    <cellStyle name="Note 3 5 2 2 2 2" xfId="1192"/>
    <cellStyle name="Note 3 5 2 2 3" xfId="1193"/>
    <cellStyle name="Note 3 5 2 3" xfId="1194"/>
    <cellStyle name="Note 3 5 2 3 2" xfId="1195"/>
    <cellStyle name="Note 3 5 2 4" xfId="1196"/>
    <cellStyle name="Note 3 5 2 5" xfId="1197"/>
    <cellStyle name="Note 3 5 3" xfId="1198"/>
    <cellStyle name="Note 3 5 3 2" xfId="1199"/>
    <cellStyle name="Note 3 5 3 2 2" xfId="1200"/>
    <cellStyle name="Note 3 5 3 3" xfId="1201"/>
    <cellStyle name="Note 3 5 3 4" xfId="1202"/>
    <cellStyle name="Note 3 5 4" xfId="1203"/>
    <cellStyle name="Note 3 5 4 2" xfId="1204"/>
    <cellStyle name="Note 3 5 5" xfId="1205"/>
    <cellStyle name="Note 3 6" xfId="1206"/>
    <cellStyle name="Note 3 6 2" xfId="1207"/>
    <cellStyle name="Note 3 6 2 2" xfId="1208"/>
    <cellStyle name="Note 3 6 2 2 2" xfId="1209"/>
    <cellStyle name="Note 3 6 2 2 2 2" xfId="1210"/>
    <cellStyle name="Note 3 6 2 2 3" xfId="1211"/>
    <cellStyle name="Note 3 6 2 3" xfId="1212"/>
    <cellStyle name="Note 3 6 2 3 2" xfId="1213"/>
    <cellStyle name="Note 3 6 2 4" xfId="1214"/>
    <cellStyle name="Note 3 6 2 5" xfId="1215"/>
    <cellStyle name="Note 3 6 3" xfId="1216"/>
    <cellStyle name="Note 3 6 3 2" xfId="1217"/>
    <cellStyle name="Note 3 6 3 2 2" xfId="1218"/>
    <cellStyle name="Note 3 6 3 3" xfId="1219"/>
    <cellStyle name="Note 3 6 3 4" xfId="1220"/>
    <cellStyle name="Note 3 6 4" xfId="1221"/>
    <cellStyle name="Note 3 6 4 2" xfId="1222"/>
    <cellStyle name="Note 3 6 5" xfId="1223"/>
    <cellStyle name="Note 3 7" xfId="1224"/>
    <cellStyle name="Note 3 7 2" xfId="1225"/>
    <cellStyle name="Note 3 7 2 2" xfId="1226"/>
    <cellStyle name="Note 3 7 2 2 2" xfId="1227"/>
    <cellStyle name="Note 3 7 2 2 2 2" xfId="1228"/>
    <cellStyle name="Note 3 7 2 2 3" xfId="1229"/>
    <cellStyle name="Note 3 7 2 3" xfId="1230"/>
    <cellStyle name="Note 3 7 2 3 2" xfId="1231"/>
    <cellStyle name="Note 3 7 2 4" xfId="1232"/>
    <cellStyle name="Note 3 7 2 5" xfId="1233"/>
    <cellStyle name="Note 3 7 3" xfId="1234"/>
    <cellStyle name="Note 3 7 3 2" xfId="1235"/>
    <cellStyle name="Note 3 7 3 2 2" xfId="1236"/>
    <cellStyle name="Note 3 7 3 3" xfId="1237"/>
    <cellStyle name="Note 3 7 3 4" xfId="1238"/>
    <cellStyle name="Note 3 7 4" xfId="1239"/>
    <cellStyle name="Note 3 7 4 2" xfId="1240"/>
    <cellStyle name="Note 3 7 5" xfId="1241"/>
    <cellStyle name="Note 3 8" xfId="1242"/>
    <cellStyle name="Note 3 8 2" xfId="1243"/>
    <cellStyle name="Note 3 8 2 2" xfId="1244"/>
    <cellStyle name="Note 3 8 2 2 2" xfId="1245"/>
    <cellStyle name="Note 3 8 2 2 2 2" xfId="1246"/>
    <cellStyle name="Note 3 8 2 2 3" xfId="1247"/>
    <cellStyle name="Note 3 8 2 3" xfId="1248"/>
    <cellStyle name="Note 3 8 2 3 2" xfId="1249"/>
    <cellStyle name="Note 3 8 2 4" xfId="1250"/>
    <cellStyle name="Note 3 8 2 5" xfId="1251"/>
    <cellStyle name="Note 3 8 3" xfId="1252"/>
    <cellStyle name="Note 3 8 3 2" xfId="1253"/>
    <cellStyle name="Note 3 8 3 2 2" xfId="1254"/>
    <cellStyle name="Note 3 8 3 3" xfId="1255"/>
    <cellStyle name="Note 3 8 3 4" xfId="1256"/>
    <cellStyle name="Note 3 8 4" xfId="1257"/>
    <cellStyle name="Note 3 8 4 2" xfId="1258"/>
    <cellStyle name="Note 3 8 5" xfId="1259"/>
    <cellStyle name="Note 4" xfId="1260"/>
    <cellStyle name="Note 4 2" xfId="1261"/>
    <cellStyle name="Note 4 2 2" xfId="1262"/>
    <cellStyle name="Note 4 2 2 2" xfId="1263"/>
    <cellStyle name="Note 4 2 2 2 2" xfId="1264"/>
    <cellStyle name="Note 4 2 2 2 2 2" xfId="1265"/>
    <cellStyle name="Note 4 2 2 2 3" xfId="1266"/>
    <cellStyle name="Note 4 2 2 3" xfId="1267"/>
    <cellStyle name="Note 4 2 2 3 2" xfId="1268"/>
    <cellStyle name="Note 4 2 2 4" xfId="1269"/>
    <cellStyle name="Note 4 2 2 5" xfId="1270"/>
    <cellStyle name="Note 4 2 3" xfId="1271"/>
    <cellStyle name="Note 4 2 3 2" xfId="1272"/>
    <cellStyle name="Note 4 2 3 2 2" xfId="1273"/>
    <cellStyle name="Note 4 2 3 3" xfId="1274"/>
    <cellStyle name="Note 4 2 3 4" xfId="1275"/>
    <cellStyle name="Note 4 2 4" xfId="1276"/>
    <cellStyle name="Note 4 2 4 2" xfId="1277"/>
    <cellStyle name="Note 4 2 5" xfId="1278"/>
    <cellStyle name="Note 4 3" xfId="1279"/>
    <cellStyle name="Note 4 3 2" xfId="1280"/>
    <cellStyle name="Note 4 3 2 2" xfId="1281"/>
    <cellStyle name="Note 4 3 2 2 2" xfId="1282"/>
    <cellStyle name="Note 4 3 2 2 2 2" xfId="1283"/>
    <cellStyle name="Note 4 3 2 2 3" xfId="1284"/>
    <cellStyle name="Note 4 3 2 3" xfId="1285"/>
    <cellStyle name="Note 4 3 2 3 2" xfId="1286"/>
    <cellStyle name="Note 4 3 2 4" xfId="1287"/>
    <cellStyle name="Note 4 3 2 5" xfId="1288"/>
    <cellStyle name="Note 4 3 3" xfId="1289"/>
    <cellStyle name="Note 4 3 3 2" xfId="1290"/>
    <cellStyle name="Note 4 3 3 2 2" xfId="1291"/>
    <cellStyle name="Note 4 3 3 3" xfId="1292"/>
    <cellStyle name="Note 4 3 3 4" xfId="1293"/>
    <cellStyle name="Note 4 3 4" xfId="1294"/>
    <cellStyle name="Note 4 3 4 2" xfId="1295"/>
    <cellStyle name="Note 4 3 5" xfId="1296"/>
    <cellStyle name="Note 4 4" xfId="1297"/>
    <cellStyle name="Note 4 4 2" xfId="1298"/>
    <cellStyle name="Note 4 4 2 2" xfId="1299"/>
    <cellStyle name="Note 4 4 2 2 2" xfId="1300"/>
    <cellStyle name="Note 4 4 2 2 2 2" xfId="1301"/>
    <cellStyle name="Note 4 4 2 2 3" xfId="1302"/>
    <cellStyle name="Note 4 4 2 3" xfId="1303"/>
    <cellStyle name="Note 4 4 2 3 2" xfId="1304"/>
    <cellStyle name="Note 4 4 2 4" xfId="1305"/>
    <cellStyle name="Note 4 4 2 5" xfId="1306"/>
    <cellStyle name="Note 4 4 3" xfId="1307"/>
    <cellStyle name="Note 4 4 3 2" xfId="1308"/>
    <cellStyle name="Note 4 4 3 2 2" xfId="1309"/>
    <cellStyle name="Note 4 4 3 3" xfId="1310"/>
    <cellStyle name="Note 4 4 3 4" xfId="1311"/>
    <cellStyle name="Note 4 4 4" xfId="1312"/>
    <cellStyle name="Note 4 4 4 2" xfId="1313"/>
    <cellStyle name="Note 4 4 5" xfId="1314"/>
    <cellStyle name="Note 4 5" xfId="1315"/>
    <cellStyle name="Note 4 5 2" xfId="1316"/>
    <cellStyle name="Note 4 5 2 2" xfId="1317"/>
    <cellStyle name="Note 4 5 2 2 2" xfId="1318"/>
    <cellStyle name="Note 4 5 2 2 2 2" xfId="1319"/>
    <cellStyle name="Note 4 5 2 2 3" xfId="1320"/>
    <cellStyle name="Note 4 5 2 3" xfId="1321"/>
    <cellStyle name="Note 4 5 2 3 2" xfId="1322"/>
    <cellStyle name="Note 4 5 2 4" xfId="1323"/>
    <cellStyle name="Note 4 5 2 5" xfId="1324"/>
    <cellStyle name="Note 4 5 3" xfId="1325"/>
    <cellStyle name="Note 4 5 3 2" xfId="1326"/>
    <cellStyle name="Note 4 5 3 2 2" xfId="1327"/>
    <cellStyle name="Note 4 5 3 3" xfId="1328"/>
    <cellStyle name="Note 4 5 3 4" xfId="1329"/>
    <cellStyle name="Note 4 5 4" xfId="1330"/>
    <cellStyle name="Note 4 5 4 2" xfId="1331"/>
    <cellStyle name="Note 4 5 5" xfId="1332"/>
    <cellStyle name="Note 4 6" xfId="1333"/>
    <cellStyle name="Note 4 6 2" xfId="1334"/>
    <cellStyle name="Note 4 6 2 2" xfId="1335"/>
    <cellStyle name="Note 4 6 2 2 2" xfId="1336"/>
    <cellStyle name="Note 4 6 2 2 2 2" xfId="1337"/>
    <cellStyle name="Note 4 6 2 2 3" xfId="1338"/>
    <cellStyle name="Note 4 6 2 3" xfId="1339"/>
    <cellStyle name="Note 4 6 2 3 2" xfId="1340"/>
    <cellStyle name="Note 4 6 2 4" xfId="1341"/>
    <cellStyle name="Note 4 6 2 5" xfId="1342"/>
    <cellStyle name="Note 4 6 3" xfId="1343"/>
    <cellStyle name="Note 4 6 3 2" xfId="1344"/>
    <cellStyle name="Note 4 6 3 2 2" xfId="1345"/>
    <cellStyle name="Note 4 6 3 3" xfId="1346"/>
    <cellStyle name="Note 4 6 3 4" xfId="1347"/>
    <cellStyle name="Note 4 6 4" xfId="1348"/>
    <cellStyle name="Note 4 6 4 2" xfId="1349"/>
    <cellStyle name="Note 4 6 5" xfId="1350"/>
    <cellStyle name="Note 4 7" xfId="1351"/>
    <cellStyle name="Note 4 7 2" xfId="1352"/>
    <cellStyle name="Note 4 7 2 2" xfId="1353"/>
    <cellStyle name="Note 4 7 2 2 2" xfId="1354"/>
    <cellStyle name="Note 4 7 2 2 2 2" xfId="1355"/>
    <cellStyle name="Note 4 7 2 2 3" xfId="1356"/>
    <cellStyle name="Note 4 7 2 3" xfId="1357"/>
    <cellStyle name="Note 4 7 2 3 2" xfId="1358"/>
    <cellStyle name="Note 4 7 2 4" xfId="1359"/>
    <cellStyle name="Note 4 7 2 5" xfId="1360"/>
    <cellStyle name="Note 4 7 3" xfId="1361"/>
    <cellStyle name="Note 4 7 3 2" xfId="1362"/>
    <cellStyle name="Note 4 7 3 2 2" xfId="1363"/>
    <cellStyle name="Note 4 7 3 3" xfId="1364"/>
    <cellStyle name="Note 4 7 3 4" xfId="1365"/>
    <cellStyle name="Note 4 7 4" xfId="1366"/>
    <cellStyle name="Note 4 7 4 2" xfId="1367"/>
    <cellStyle name="Note 4 7 5" xfId="1368"/>
    <cellStyle name="Note 4 8" xfId="1369"/>
    <cellStyle name="Note 4 8 2" xfId="1370"/>
    <cellStyle name="Note 4 8 2 2" xfId="1371"/>
    <cellStyle name="Note 4 8 2 2 2" xfId="1372"/>
    <cellStyle name="Note 4 8 2 2 2 2" xfId="1373"/>
    <cellStyle name="Note 4 8 2 2 3" xfId="1374"/>
    <cellStyle name="Note 4 8 2 3" xfId="1375"/>
    <cellStyle name="Note 4 8 2 3 2" xfId="1376"/>
    <cellStyle name="Note 4 8 2 4" xfId="1377"/>
    <cellStyle name="Note 4 8 2 5" xfId="1378"/>
    <cellStyle name="Note 4 8 3" xfId="1379"/>
    <cellStyle name="Note 4 8 3 2" xfId="1380"/>
    <cellStyle name="Note 4 8 3 2 2" xfId="1381"/>
    <cellStyle name="Note 4 8 3 3" xfId="1382"/>
    <cellStyle name="Note 4 8 3 4" xfId="1383"/>
    <cellStyle name="Note 4 8 4" xfId="1384"/>
    <cellStyle name="Note 4 8 4 2" xfId="1385"/>
    <cellStyle name="Note 4 8 5" xfId="1386"/>
    <cellStyle name="Note 5" xfId="1387"/>
    <cellStyle name="Note 5 2" xfId="1388"/>
    <cellStyle name="Note 5 2 2" xfId="1389"/>
    <cellStyle name="Note 5 2 2 2" xfId="1390"/>
    <cellStyle name="Note 5 2 2 2 2" xfId="1391"/>
    <cellStyle name="Note 5 2 2 2 2 2" xfId="1392"/>
    <cellStyle name="Note 5 2 2 2 3" xfId="1393"/>
    <cellStyle name="Note 5 2 2 3" xfId="1394"/>
    <cellStyle name="Note 5 2 2 3 2" xfId="1395"/>
    <cellStyle name="Note 5 2 2 4" xfId="1396"/>
    <cellStyle name="Note 5 2 2 5" xfId="1397"/>
    <cellStyle name="Note 5 2 3" xfId="1398"/>
    <cellStyle name="Note 5 2 3 2" xfId="1399"/>
    <cellStyle name="Note 5 2 3 2 2" xfId="1400"/>
    <cellStyle name="Note 5 2 3 3" xfId="1401"/>
    <cellStyle name="Note 5 2 3 4" xfId="1402"/>
    <cellStyle name="Note 5 2 4" xfId="1403"/>
    <cellStyle name="Note 5 2 4 2" xfId="1404"/>
    <cellStyle name="Note 5 2 5" xfId="1405"/>
    <cellStyle name="Note 5 3" xfId="1406"/>
    <cellStyle name="Note 5 3 2" xfId="1407"/>
    <cellStyle name="Note 5 3 2 2" xfId="1408"/>
    <cellStyle name="Note 5 3 2 2 2" xfId="1409"/>
    <cellStyle name="Note 5 3 2 2 2 2" xfId="1410"/>
    <cellStyle name="Note 5 3 2 2 3" xfId="1411"/>
    <cellStyle name="Note 5 3 2 3" xfId="1412"/>
    <cellStyle name="Note 5 3 2 3 2" xfId="1413"/>
    <cellStyle name="Note 5 3 2 4" xfId="1414"/>
    <cellStyle name="Note 5 3 2 5" xfId="1415"/>
    <cellStyle name="Note 5 3 3" xfId="1416"/>
    <cellStyle name="Note 5 3 3 2" xfId="1417"/>
    <cellStyle name="Note 5 3 3 2 2" xfId="1418"/>
    <cellStyle name="Note 5 3 3 3" xfId="1419"/>
    <cellStyle name="Note 5 3 3 4" xfId="1420"/>
    <cellStyle name="Note 5 3 4" xfId="1421"/>
    <cellStyle name="Note 5 3 4 2" xfId="1422"/>
    <cellStyle name="Note 5 3 5" xfId="1423"/>
    <cellStyle name="Note 5 4" xfId="1424"/>
    <cellStyle name="Note 5 4 2" xfId="1425"/>
    <cellStyle name="Note 5 4 2 2" xfId="1426"/>
    <cellStyle name="Note 5 4 2 2 2" xfId="1427"/>
    <cellStyle name="Note 5 4 2 2 2 2" xfId="1428"/>
    <cellStyle name="Note 5 4 2 2 3" xfId="1429"/>
    <cellStyle name="Note 5 4 2 3" xfId="1430"/>
    <cellStyle name="Note 5 4 2 3 2" xfId="1431"/>
    <cellStyle name="Note 5 4 2 4" xfId="1432"/>
    <cellStyle name="Note 5 4 2 5" xfId="1433"/>
    <cellStyle name="Note 5 4 3" xfId="1434"/>
    <cellStyle name="Note 5 4 3 2" xfId="1435"/>
    <cellStyle name="Note 5 4 3 2 2" xfId="1436"/>
    <cellStyle name="Note 5 4 3 3" xfId="1437"/>
    <cellStyle name="Note 5 4 3 4" xfId="1438"/>
    <cellStyle name="Note 5 4 4" xfId="1439"/>
    <cellStyle name="Note 5 4 4 2" xfId="1440"/>
    <cellStyle name="Note 5 4 5" xfId="1441"/>
    <cellStyle name="Note 5 5" xfId="1442"/>
    <cellStyle name="Note 5 5 2" xfId="1443"/>
    <cellStyle name="Note 5 5 2 2" xfId="1444"/>
    <cellStyle name="Note 5 5 2 2 2" xfId="1445"/>
    <cellStyle name="Note 5 5 2 2 2 2" xfId="1446"/>
    <cellStyle name="Note 5 5 2 2 3" xfId="1447"/>
    <cellStyle name="Note 5 5 2 3" xfId="1448"/>
    <cellStyle name="Note 5 5 2 3 2" xfId="1449"/>
    <cellStyle name="Note 5 5 2 4" xfId="1450"/>
    <cellStyle name="Note 5 5 2 5" xfId="1451"/>
    <cellStyle name="Note 5 5 3" xfId="1452"/>
    <cellStyle name="Note 5 5 3 2" xfId="1453"/>
    <cellStyle name="Note 5 5 3 2 2" xfId="1454"/>
    <cellStyle name="Note 5 5 3 3" xfId="1455"/>
    <cellStyle name="Note 5 5 3 4" xfId="1456"/>
    <cellStyle name="Note 5 5 4" xfId="1457"/>
    <cellStyle name="Note 5 5 4 2" xfId="1458"/>
    <cellStyle name="Note 5 5 5" xfId="1459"/>
    <cellStyle name="Note 5 6" xfId="1460"/>
    <cellStyle name="Note 5 6 2" xfId="1461"/>
    <cellStyle name="Note 5 6 2 2" xfId="1462"/>
    <cellStyle name="Note 5 6 2 2 2" xfId="1463"/>
    <cellStyle name="Note 5 6 2 2 2 2" xfId="1464"/>
    <cellStyle name="Note 5 6 2 2 3" xfId="1465"/>
    <cellStyle name="Note 5 6 2 3" xfId="1466"/>
    <cellStyle name="Note 5 6 2 3 2" xfId="1467"/>
    <cellStyle name="Note 5 6 2 4" xfId="1468"/>
    <cellStyle name="Note 5 6 2 5" xfId="1469"/>
    <cellStyle name="Note 5 6 3" xfId="1470"/>
    <cellStyle name="Note 5 6 3 2" xfId="1471"/>
    <cellStyle name="Note 5 6 3 2 2" xfId="1472"/>
    <cellStyle name="Note 5 6 3 3" xfId="1473"/>
    <cellStyle name="Note 5 6 3 4" xfId="1474"/>
    <cellStyle name="Note 5 6 4" xfId="1475"/>
    <cellStyle name="Note 5 6 4 2" xfId="1476"/>
    <cellStyle name="Note 5 6 5" xfId="1477"/>
    <cellStyle name="Note 5 7" xfId="1478"/>
    <cellStyle name="Note 5 7 2" xfId="1479"/>
    <cellStyle name="Note 5 7 2 2" xfId="1480"/>
    <cellStyle name="Note 5 7 2 2 2" xfId="1481"/>
    <cellStyle name="Note 5 7 2 2 2 2" xfId="1482"/>
    <cellStyle name="Note 5 7 2 2 3" xfId="1483"/>
    <cellStyle name="Note 5 7 2 3" xfId="1484"/>
    <cellStyle name="Note 5 7 2 3 2" xfId="1485"/>
    <cellStyle name="Note 5 7 2 4" xfId="1486"/>
    <cellStyle name="Note 5 7 2 5" xfId="1487"/>
    <cellStyle name="Note 5 7 3" xfId="1488"/>
    <cellStyle name="Note 5 7 3 2" xfId="1489"/>
    <cellStyle name="Note 5 7 3 2 2" xfId="1490"/>
    <cellStyle name="Note 5 7 3 3" xfId="1491"/>
    <cellStyle name="Note 5 7 3 4" xfId="1492"/>
    <cellStyle name="Note 5 7 4" xfId="1493"/>
    <cellStyle name="Note 5 7 4 2" xfId="1494"/>
    <cellStyle name="Note 5 7 5" xfId="1495"/>
    <cellStyle name="Note 5 8" xfId="1496"/>
    <cellStyle name="Note 5 8 2" xfId="1497"/>
    <cellStyle name="Note 5 8 2 2" xfId="1498"/>
    <cellStyle name="Note 5 8 2 2 2" xfId="1499"/>
    <cellStyle name="Note 5 8 2 2 2 2" xfId="1500"/>
    <cellStyle name="Note 5 8 2 2 3" xfId="1501"/>
    <cellStyle name="Note 5 8 2 3" xfId="1502"/>
    <cellStyle name="Note 5 8 2 3 2" xfId="1503"/>
    <cellStyle name="Note 5 8 2 4" xfId="1504"/>
    <cellStyle name="Note 5 8 2 5" xfId="1505"/>
    <cellStyle name="Note 5 8 3" xfId="1506"/>
    <cellStyle name="Note 5 8 3 2" xfId="1507"/>
    <cellStyle name="Note 5 8 3 2 2" xfId="1508"/>
    <cellStyle name="Note 5 8 3 3" xfId="1509"/>
    <cellStyle name="Note 5 8 3 4" xfId="1510"/>
    <cellStyle name="Note 5 8 4" xfId="1511"/>
    <cellStyle name="Note 5 8 4 2" xfId="1512"/>
    <cellStyle name="Note 5 8 5" xfId="1513"/>
    <cellStyle name="Note 6 2" xfId="1514"/>
    <cellStyle name="Note 6 2 2" xfId="1515"/>
    <cellStyle name="Note 6 2 2 2" xfId="1516"/>
    <cellStyle name="Note 6 2 2 2 2" xfId="1517"/>
    <cellStyle name="Note 6 2 2 2 2 2" xfId="1518"/>
    <cellStyle name="Note 6 2 2 2 3" xfId="1519"/>
    <cellStyle name="Note 6 2 2 3" xfId="1520"/>
    <cellStyle name="Note 6 2 2 3 2" xfId="1521"/>
    <cellStyle name="Note 6 2 2 4" xfId="1522"/>
    <cellStyle name="Note 6 2 2 5" xfId="1523"/>
    <cellStyle name="Note 6 2 3" xfId="1524"/>
    <cellStyle name="Note 6 2 3 2" xfId="1525"/>
    <cellStyle name="Note 6 2 3 2 2" xfId="1526"/>
    <cellStyle name="Note 6 2 3 3" xfId="1527"/>
    <cellStyle name="Note 6 2 3 4" xfId="1528"/>
    <cellStyle name="Note 6 2 4" xfId="1529"/>
    <cellStyle name="Note 6 2 4 2" xfId="1530"/>
    <cellStyle name="Note 6 2 5" xfId="1531"/>
    <cellStyle name="Note 6 3" xfId="1532"/>
    <cellStyle name="Note 6 3 2" xfId="1533"/>
    <cellStyle name="Note 6 3 2 2" xfId="1534"/>
    <cellStyle name="Note 6 3 2 2 2" xfId="1535"/>
    <cellStyle name="Note 6 3 2 2 2 2" xfId="1536"/>
    <cellStyle name="Note 6 3 2 2 3" xfId="1537"/>
    <cellStyle name="Note 6 3 2 3" xfId="1538"/>
    <cellStyle name="Note 6 3 2 3 2" xfId="1539"/>
    <cellStyle name="Note 6 3 2 4" xfId="1540"/>
    <cellStyle name="Note 6 3 2 5" xfId="1541"/>
    <cellStyle name="Note 6 3 3" xfId="1542"/>
    <cellStyle name="Note 6 3 3 2" xfId="1543"/>
    <cellStyle name="Note 6 3 3 2 2" xfId="1544"/>
    <cellStyle name="Note 6 3 3 3" xfId="1545"/>
    <cellStyle name="Note 6 3 3 4" xfId="1546"/>
    <cellStyle name="Note 6 3 4" xfId="1547"/>
    <cellStyle name="Note 6 3 4 2" xfId="1548"/>
    <cellStyle name="Note 6 3 5" xfId="1549"/>
    <cellStyle name="Note 6 4" xfId="1550"/>
    <cellStyle name="Note 6 4 2" xfId="1551"/>
    <cellStyle name="Note 6 4 2 2" xfId="1552"/>
    <cellStyle name="Note 6 4 2 2 2" xfId="1553"/>
    <cellStyle name="Note 6 4 2 2 2 2" xfId="1554"/>
    <cellStyle name="Note 6 4 2 2 3" xfId="1555"/>
    <cellStyle name="Note 6 4 2 3" xfId="1556"/>
    <cellStyle name="Note 6 4 2 3 2" xfId="1557"/>
    <cellStyle name="Note 6 4 2 4" xfId="1558"/>
    <cellStyle name="Note 6 4 2 5" xfId="1559"/>
    <cellStyle name="Note 6 4 3" xfId="1560"/>
    <cellStyle name="Note 6 4 3 2" xfId="1561"/>
    <cellStyle name="Note 6 4 3 2 2" xfId="1562"/>
    <cellStyle name="Note 6 4 3 3" xfId="1563"/>
    <cellStyle name="Note 6 4 3 4" xfId="1564"/>
    <cellStyle name="Note 6 4 4" xfId="1565"/>
    <cellStyle name="Note 6 4 4 2" xfId="1566"/>
    <cellStyle name="Note 6 4 5" xfId="1567"/>
    <cellStyle name="Note 6 5" xfId="1568"/>
    <cellStyle name="Note 6 5 2" xfId="1569"/>
    <cellStyle name="Note 6 5 2 2" xfId="1570"/>
    <cellStyle name="Note 6 5 2 2 2" xfId="1571"/>
    <cellStyle name="Note 6 5 2 2 2 2" xfId="1572"/>
    <cellStyle name="Note 6 5 2 2 3" xfId="1573"/>
    <cellStyle name="Note 6 5 2 3" xfId="1574"/>
    <cellStyle name="Note 6 5 2 3 2" xfId="1575"/>
    <cellStyle name="Note 6 5 2 4" xfId="1576"/>
    <cellStyle name="Note 6 5 2 5" xfId="1577"/>
    <cellStyle name="Note 6 5 3" xfId="1578"/>
    <cellStyle name="Note 6 5 3 2" xfId="1579"/>
    <cellStyle name="Note 6 5 3 2 2" xfId="1580"/>
    <cellStyle name="Note 6 5 3 3" xfId="1581"/>
    <cellStyle name="Note 6 5 3 4" xfId="1582"/>
    <cellStyle name="Note 6 5 4" xfId="1583"/>
    <cellStyle name="Note 6 5 4 2" xfId="1584"/>
    <cellStyle name="Note 6 5 5" xfId="1585"/>
    <cellStyle name="Note 6 6" xfId="1586"/>
    <cellStyle name="Note 6 6 2" xfId="1587"/>
    <cellStyle name="Note 6 6 2 2" xfId="1588"/>
    <cellStyle name="Note 6 6 2 2 2" xfId="1589"/>
    <cellStyle name="Note 6 6 2 2 2 2" xfId="1590"/>
    <cellStyle name="Note 6 6 2 2 3" xfId="1591"/>
    <cellStyle name="Note 6 6 2 3" xfId="1592"/>
    <cellStyle name="Note 6 6 2 3 2" xfId="1593"/>
    <cellStyle name="Note 6 6 2 4" xfId="1594"/>
    <cellStyle name="Note 6 6 2 5" xfId="1595"/>
    <cellStyle name="Note 6 6 3" xfId="1596"/>
    <cellStyle name="Note 6 6 3 2" xfId="1597"/>
    <cellStyle name="Note 6 6 3 2 2" xfId="1598"/>
    <cellStyle name="Note 6 6 3 3" xfId="1599"/>
    <cellStyle name="Note 6 6 3 4" xfId="1600"/>
    <cellStyle name="Note 6 6 4" xfId="1601"/>
    <cellStyle name="Note 6 6 4 2" xfId="1602"/>
    <cellStyle name="Note 6 6 5" xfId="1603"/>
    <cellStyle name="Note 6 7" xfId="1604"/>
    <cellStyle name="Note 6 7 2" xfId="1605"/>
    <cellStyle name="Note 6 7 2 2" xfId="1606"/>
    <cellStyle name="Note 6 7 2 2 2" xfId="1607"/>
    <cellStyle name="Note 6 7 2 2 2 2" xfId="1608"/>
    <cellStyle name="Note 6 7 2 2 3" xfId="1609"/>
    <cellStyle name="Note 6 7 2 3" xfId="1610"/>
    <cellStyle name="Note 6 7 2 3 2" xfId="1611"/>
    <cellStyle name="Note 6 7 2 4" xfId="1612"/>
    <cellStyle name="Note 6 7 2 5" xfId="1613"/>
    <cellStyle name="Note 6 7 3" xfId="1614"/>
    <cellStyle name="Note 6 7 3 2" xfId="1615"/>
    <cellStyle name="Note 6 7 3 2 2" xfId="1616"/>
    <cellStyle name="Note 6 7 3 3" xfId="1617"/>
    <cellStyle name="Note 6 7 3 4" xfId="1618"/>
    <cellStyle name="Note 6 7 4" xfId="1619"/>
    <cellStyle name="Note 6 7 4 2" xfId="1620"/>
    <cellStyle name="Note 6 7 5" xfId="1621"/>
    <cellStyle name="Note 6 8" xfId="1622"/>
    <cellStyle name="Note 6 8 2" xfId="1623"/>
    <cellStyle name="Note 6 8 2 2" xfId="1624"/>
    <cellStyle name="Note 6 8 2 2 2" xfId="1625"/>
    <cellStyle name="Note 6 8 2 2 2 2" xfId="1626"/>
    <cellStyle name="Note 6 8 2 2 3" xfId="1627"/>
    <cellStyle name="Note 6 8 2 3" xfId="1628"/>
    <cellStyle name="Note 6 8 2 3 2" xfId="1629"/>
    <cellStyle name="Note 6 8 2 4" xfId="1630"/>
    <cellStyle name="Note 6 8 2 5" xfId="1631"/>
    <cellStyle name="Note 6 8 3" xfId="1632"/>
    <cellStyle name="Note 6 8 3 2" xfId="1633"/>
    <cellStyle name="Note 6 8 3 2 2" xfId="1634"/>
    <cellStyle name="Note 6 8 3 3" xfId="1635"/>
    <cellStyle name="Note 6 8 3 4" xfId="1636"/>
    <cellStyle name="Note 6 8 4" xfId="1637"/>
    <cellStyle name="Note 6 8 4 2" xfId="1638"/>
    <cellStyle name="Note 6 8 5" xfId="1639"/>
    <cellStyle name="Note 7 2" xfId="1640"/>
    <cellStyle name="Note 7 2 2" xfId="1641"/>
    <cellStyle name="Note 7 2 2 2" xfId="1642"/>
    <cellStyle name="Note 7 2 2 2 2" xfId="1643"/>
    <cellStyle name="Note 7 2 2 2 2 2" xfId="1644"/>
    <cellStyle name="Note 7 2 2 2 3" xfId="1645"/>
    <cellStyle name="Note 7 2 2 3" xfId="1646"/>
    <cellStyle name="Note 7 2 2 3 2" xfId="1647"/>
    <cellStyle name="Note 7 2 2 4" xfId="1648"/>
    <cellStyle name="Note 7 2 2 5" xfId="1649"/>
    <cellStyle name="Note 7 2 3" xfId="1650"/>
    <cellStyle name="Note 7 2 3 2" xfId="1651"/>
    <cellStyle name="Note 7 2 3 2 2" xfId="1652"/>
    <cellStyle name="Note 7 2 3 3" xfId="1653"/>
    <cellStyle name="Note 7 2 3 4" xfId="1654"/>
    <cellStyle name="Note 7 2 4" xfId="1655"/>
    <cellStyle name="Note 7 2 4 2" xfId="1656"/>
    <cellStyle name="Note 7 2 5" xfId="1657"/>
    <cellStyle name="Note 7 3" xfId="1658"/>
    <cellStyle name="Note 7 3 2" xfId="1659"/>
    <cellStyle name="Note 7 3 2 2" xfId="1660"/>
    <cellStyle name="Note 7 3 2 2 2" xfId="1661"/>
    <cellStyle name="Note 7 3 2 2 2 2" xfId="1662"/>
    <cellStyle name="Note 7 3 2 2 3" xfId="1663"/>
    <cellStyle name="Note 7 3 2 3" xfId="1664"/>
    <cellStyle name="Note 7 3 2 3 2" xfId="1665"/>
    <cellStyle name="Note 7 3 2 4" xfId="1666"/>
    <cellStyle name="Note 7 3 2 5" xfId="1667"/>
    <cellStyle name="Note 7 3 3" xfId="1668"/>
    <cellStyle name="Note 7 3 3 2" xfId="1669"/>
    <cellStyle name="Note 7 3 3 2 2" xfId="1670"/>
    <cellStyle name="Note 7 3 3 3" xfId="1671"/>
    <cellStyle name="Note 7 3 3 4" xfId="1672"/>
    <cellStyle name="Note 7 3 4" xfId="1673"/>
    <cellStyle name="Note 7 3 4 2" xfId="1674"/>
    <cellStyle name="Note 7 3 5" xfId="1675"/>
    <cellStyle name="Note 7 4" xfId="1676"/>
    <cellStyle name="Note 7 4 2" xfId="1677"/>
    <cellStyle name="Note 7 4 2 2" xfId="1678"/>
    <cellStyle name="Note 7 4 2 2 2" xfId="1679"/>
    <cellStyle name="Note 7 4 2 2 2 2" xfId="1680"/>
    <cellStyle name="Note 7 4 2 2 3" xfId="1681"/>
    <cellStyle name="Note 7 4 2 3" xfId="1682"/>
    <cellStyle name="Note 7 4 2 3 2" xfId="1683"/>
    <cellStyle name="Note 7 4 2 4" xfId="1684"/>
    <cellStyle name="Note 7 4 2 5" xfId="1685"/>
    <cellStyle name="Note 7 4 3" xfId="1686"/>
    <cellStyle name="Note 7 4 3 2" xfId="1687"/>
    <cellStyle name="Note 7 4 3 2 2" xfId="1688"/>
    <cellStyle name="Note 7 4 3 3" xfId="1689"/>
    <cellStyle name="Note 7 4 3 4" xfId="1690"/>
    <cellStyle name="Note 7 4 4" xfId="1691"/>
    <cellStyle name="Note 7 4 4 2" xfId="1692"/>
    <cellStyle name="Note 7 4 5" xfId="1693"/>
    <cellStyle name="Note 7 5" xfId="1694"/>
    <cellStyle name="Note 7 5 2" xfId="1695"/>
    <cellStyle name="Note 7 5 2 2" xfId="1696"/>
    <cellStyle name="Note 7 5 2 2 2" xfId="1697"/>
    <cellStyle name="Note 7 5 2 2 2 2" xfId="1698"/>
    <cellStyle name="Note 7 5 2 2 3" xfId="1699"/>
    <cellStyle name="Note 7 5 2 3" xfId="1700"/>
    <cellStyle name="Note 7 5 2 3 2" xfId="1701"/>
    <cellStyle name="Note 7 5 2 4" xfId="1702"/>
    <cellStyle name="Note 7 5 2 5" xfId="1703"/>
    <cellStyle name="Note 7 5 3" xfId="1704"/>
    <cellStyle name="Note 7 5 3 2" xfId="1705"/>
    <cellStyle name="Note 7 5 3 2 2" xfId="1706"/>
    <cellStyle name="Note 7 5 3 3" xfId="1707"/>
    <cellStyle name="Note 7 5 3 4" xfId="1708"/>
    <cellStyle name="Note 7 5 4" xfId="1709"/>
    <cellStyle name="Note 7 5 4 2" xfId="1710"/>
    <cellStyle name="Note 7 5 5" xfId="1711"/>
    <cellStyle name="Note 7 6" xfId="1712"/>
    <cellStyle name="Note 7 6 2" xfId="1713"/>
    <cellStyle name="Note 7 6 2 2" xfId="1714"/>
    <cellStyle name="Note 7 6 2 2 2" xfId="1715"/>
    <cellStyle name="Note 7 6 2 2 2 2" xfId="1716"/>
    <cellStyle name="Note 7 6 2 2 3" xfId="1717"/>
    <cellStyle name="Note 7 6 2 3" xfId="1718"/>
    <cellStyle name="Note 7 6 2 3 2" xfId="1719"/>
    <cellStyle name="Note 7 6 2 4" xfId="1720"/>
    <cellStyle name="Note 7 6 2 5" xfId="1721"/>
    <cellStyle name="Note 7 6 3" xfId="1722"/>
    <cellStyle name="Note 7 6 3 2" xfId="1723"/>
    <cellStyle name="Note 7 6 3 2 2" xfId="1724"/>
    <cellStyle name="Note 7 6 3 3" xfId="1725"/>
    <cellStyle name="Note 7 6 3 4" xfId="1726"/>
    <cellStyle name="Note 7 6 4" xfId="1727"/>
    <cellStyle name="Note 7 6 4 2" xfId="1728"/>
    <cellStyle name="Note 7 6 5" xfId="1729"/>
    <cellStyle name="Note 7 7" xfId="1730"/>
    <cellStyle name="Note 7 7 2" xfId="1731"/>
    <cellStyle name="Note 7 7 2 2" xfId="1732"/>
    <cellStyle name="Note 7 7 2 2 2" xfId="1733"/>
    <cellStyle name="Note 7 7 2 2 2 2" xfId="1734"/>
    <cellStyle name="Note 7 7 2 2 3" xfId="1735"/>
    <cellStyle name="Note 7 7 2 3" xfId="1736"/>
    <cellStyle name="Note 7 7 2 3 2" xfId="1737"/>
    <cellStyle name="Note 7 7 2 4" xfId="1738"/>
    <cellStyle name="Note 7 7 2 5" xfId="1739"/>
    <cellStyle name="Note 7 7 3" xfId="1740"/>
    <cellStyle name="Note 7 7 3 2" xfId="1741"/>
    <cellStyle name="Note 7 7 3 2 2" xfId="1742"/>
    <cellStyle name="Note 7 7 3 3" xfId="1743"/>
    <cellStyle name="Note 7 7 3 4" xfId="1744"/>
    <cellStyle name="Note 7 7 4" xfId="1745"/>
    <cellStyle name="Note 7 7 4 2" xfId="1746"/>
    <cellStyle name="Note 7 7 5" xfId="1747"/>
    <cellStyle name="Note 7 8" xfId="1748"/>
    <cellStyle name="Note 7 8 2" xfId="1749"/>
    <cellStyle name="Note 7 8 2 2" xfId="1750"/>
    <cellStyle name="Note 7 8 2 2 2" xfId="1751"/>
    <cellStyle name="Note 7 8 2 2 2 2" xfId="1752"/>
    <cellStyle name="Note 7 8 2 2 3" xfId="1753"/>
    <cellStyle name="Note 7 8 2 3" xfId="1754"/>
    <cellStyle name="Note 7 8 2 3 2" xfId="1755"/>
    <cellStyle name="Note 7 8 2 4" xfId="1756"/>
    <cellStyle name="Note 7 8 2 5" xfId="1757"/>
    <cellStyle name="Note 7 8 3" xfId="1758"/>
    <cellStyle name="Note 7 8 3 2" xfId="1759"/>
    <cellStyle name="Note 7 8 3 2 2" xfId="1760"/>
    <cellStyle name="Note 7 8 3 3" xfId="1761"/>
    <cellStyle name="Note 7 8 3 4" xfId="1762"/>
    <cellStyle name="Note 7 8 4" xfId="1763"/>
    <cellStyle name="Note 7 8 4 2" xfId="1764"/>
    <cellStyle name="Note 7 8 5" xfId="1765"/>
    <cellStyle name="Note 8 2" xfId="1766"/>
    <cellStyle name="Note 8 2 2" xfId="1767"/>
    <cellStyle name="Note 8 2 2 2" xfId="1768"/>
    <cellStyle name="Note 8 2 2 2 2" xfId="1769"/>
    <cellStyle name="Note 8 2 2 2 2 2" xfId="1770"/>
    <cellStyle name="Note 8 2 2 2 3" xfId="1771"/>
    <cellStyle name="Note 8 2 2 3" xfId="1772"/>
    <cellStyle name="Note 8 2 2 3 2" xfId="1773"/>
    <cellStyle name="Note 8 2 2 4" xfId="1774"/>
    <cellStyle name="Note 8 2 2 5" xfId="1775"/>
    <cellStyle name="Note 8 2 3" xfId="1776"/>
    <cellStyle name="Note 8 2 3 2" xfId="1777"/>
    <cellStyle name="Note 8 2 3 2 2" xfId="1778"/>
    <cellStyle name="Note 8 2 3 3" xfId="1779"/>
    <cellStyle name="Note 8 2 3 4" xfId="1780"/>
    <cellStyle name="Note 8 2 4" xfId="1781"/>
    <cellStyle name="Note 8 2 4 2" xfId="1782"/>
    <cellStyle name="Note 8 2 5" xfId="1783"/>
    <cellStyle name="Note 8 3" xfId="1784"/>
    <cellStyle name="Note 8 3 2" xfId="1785"/>
    <cellStyle name="Note 8 3 2 2" xfId="1786"/>
    <cellStyle name="Note 8 3 2 2 2" xfId="1787"/>
    <cellStyle name="Note 8 3 2 2 2 2" xfId="1788"/>
    <cellStyle name="Note 8 3 2 2 3" xfId="1789"/>
    <cellStyle name="Note 8 3 2 3" xfId="1790"/>
    <cellStyle name="Note 8 3 2 3 2" xfId="1791"/>
    <cellStyle name="Note 8 3 2 4" xfId="1792"/>
    <cellStyle name="Note 8 3 2 5" xfId="1793"/>
    <cellStyle name="Note 8 3 3" xfId="1794"/>
    <cellStyle name="Note 8 3 3 2" xfId="1795"/>
    <cellStyle name="Note 8 3 3 2 2" xfId="1796"/>
    <cellStyle name="Note 8 3 3 3" xfId="1797"/>
    <cellStyle name="Note 8 3 3 4" xfId="1798"/>
    <cellStyle name="Note 8 3 4" xfId="1799"/>
    <cellStyle name="Note 8 3 4 2" xfId="1800"/>
    <cellStyle name="Note 8 3 5" xfId="1801"/>
    <cellStyle name="Note 8 4" xfId="1802"/>
    <cellStyle name="Note 8 4 2" xfId="1803"/>
    <cellStyle name="Note 8 4 2 2" xfId="1804"/>
    <cellStyle name="Note 8 4 2 2 2" xfId="1805"/>
    <cellStyle name="Note 8 4 2 2 2 2" xfId="1806"/>
    <cellStyle name="Note 8 4 2 2 3" xfId="1807"/>
    <cellStyle name="Note 8 4 2 3" xfId="1808"/>
    <cellStyle name="Note 8 4 2 3 2" xfId="1809"/>
    <cellStyle name="Note 8 4 2 4" xfId="1810"/>
    <cellStyle name="Note 8 4 2 5" xfId="1811"/>
    <cellStyle name="Note 8 4 3" xfId="1812"/>
    <cellStyle name="Note 8 4 3 2" xfId="1813"/>
    <cellStyle name="Note 8 4 3 2 2" xfId="1814"/>
    <cellStyle name="Note 8 4 3 3" xfId="1815"/>
    <cellStyle name="Note 8 4 3 4" xfId="1816"/>
    <cellStyle name="Note 8 4 4" xfId="1817"/>
    <cellStyle name="Note 8 4 4 2" xfId="1818"/>
    <cellStyle name="Note 8 4 5" xfId="1819"/>
    <cellStyle name="Note 8 5" xfId="1820"/>
    <cellStyle name="Note 8 5 2" xfId="1821"/>
    <cellStyle name="Note 8 5 2 2" xfId="1822"/>
    <cellStyle name="Note 8 5 2 2 2" xfId="1823"/>
    <cellStyle name="Note 8 5 2 2 2 2" xfId="1824"/>
    <cellStyle name="Note 8 5 2 2 3" xfId="1825"/>
    <cellStyle name="Note 8 5 2 3" xfId="1826"/>
    <cellStyle name="Note 8 5 2 3 2" xfId="1827"/>
    <cellStyle name="Note 8 5 2 4" xfId="1828"/>
    <cellStyle name="Note 8 5 2 5" xfId="1829"/>
    <cellStyle name="Note 8 5 3" xfId="1830"/>
    <cellStyle name="Note 8 5 3 2" xfId="1831"/>
    <cellStyle name="Note 8 5 3 2 2" xfId="1832"/>
    <cellStyle name="Note 8 5 3 3" xfId="1833"/>
    <cellStyle name="Note 8 5 3 4" xfId="1834"/>
    <cellStyle name="Note 8 5 4" xfId="1835"/>
    <cellStyle name="Note 8 5 4 2" xfId="1836"/>
    <cellStyle name="Note 8 5 5" xfId="1837"/>
    <cellStyle name="Note 8 6" xfId="1838"/>
    <cellStyle name="Note 8 6 2" xfId="1839"/>
    <cellStyle name="Note 8 6 2 2" xfId="1840"/>
    <cellStyle name="Note 8 6 2 2 2" xfId="1841"/>
    <cellStyle name="Note 8 6 2 2 2 2" xfId="1842"/>
    <cellStyle name="Note 8 6 2 2 3" xfId="1843"/>
    <cellStyle name="Note 8 6 2 3" xfId="1844"/>
    <cellStyle name="Note 8 6 2 3 2" xfId="1845"/>
    <cellStyle name="Note 8 6 2 4" xfId="1846"/>
    <cellStyle name="Note 8 6 2 5" xfId="1847"/>
    <cellStyle name="Note 8 6 3" xfId="1848"/>
    <cellStyle name="Note 8 6 3 2" xfId="1849"/>
    <cellStyle name="Note 8 6 3 2 2" xfId="1850"/>
    <cellStyle name="Note 8 6 3 3" xfId="1851"/>
    <cellStyle name="Note 8 6 3 4" xfId="1852"/>
    <cellStyle name="Note 8 6 4" xfId="1853"/>
    <cellStyle name="Note 8 6 4 2" xfId="1854"/>
    <cellStyle name="Note 8 6 5" xfId="1855"/>
    <cellStyle name="Note 8 7" xfId="1856"/>
    <cellStyle name="Note 8 7 2" xfId="1857"/>
    <cellStyle name="Note 8 7 2 2" xfId="1858"/>
    <cellStyle name="Note 8 7 2 2 2" xfId="1859"/>
    <cellStyle name="Note 8 7 2 2 2 2" xfId="1860"/>
    <cellStyle name="Note 8 7 2 2 3" xfId="1861"/>
    <cellStyle name="Note 8 7 2 3" xfId="1862"/>
    <cellStyle name="Note 8 7 2 3 2" xfId="1863"/>
    <cellStyle name="Note 8 7 2 4" xfId="1864"/>
    <cellStyle name="Note 8 7 2 5" xfId="1865"/>
    <cellStyle name="Note 8 7 3" xfId="1866"/>
    <cellStyle name="Note 8 7 3 2" xfId="1867"/>
    <cellStyle name="Note 8 7 3 2 2" xfId="1868"/>
    <cellStyle name="Note 8 7 3 3" xfId="1869"/>
    <cellStyle name="Note 8 7 3 4" xfId="1870"/>
    <cellStyle name="Note 8 7 4" xfId="1871"/>
    <cellStyle name="Note 8 7 4 2" xfId="1872"/>
    <cellStyle name="Note 8 7 5" xfId="1873"/>
    <cellStyle name="Note 8 8" xfId="1874"/>
    <cellStyle name="Note 8 8 2" xfId="1875"/>
    <cellStyle name="Note 8 8 2 2" xfId="1876"/>
    <cellStyle name="Note 8 8 2 2 2" xfId="1877"/>
    <cellStyle name="Note 8 8 2 2 2 2" xfId="1878"/>
    <cellStyle name="Note 8 8 2 2 3" xfId="1879"/>
    <cellStyle name="Note 8 8 2 3" xfId="1880"/>
    <cellStyle name="Note 8 8 2 3 2" xfId="1881"/>
    <cellStyle name="Note 8 8 2 4" xfId="1882"/>
    <cellStyle name="Note 8 8 2 5" xfId="1883"/>
    <cellStyle name="Note 8 8 3" xfId="1884"/>
    <cellStyle name="Note 8 8 3 2" xfId="1885"/>
    <cellStyle name="Note 8 8 3 2 2" xfId="1886"/>
    <cellStyle name="Note 8 8 3 3" xfId="1887"/>
    <cellStyle name="Note 8 8 3 4" xfId="1888"/>
    <cellStyle name="Note 8 8 4" xfId="1889"/>
    <cellStyle name="Note 8 8 4 2" xfId="1890"/>
    <cellStyle name="Note 8 8 5" xfId="1891"/>
    <cellStyle name="Note 9 2" xfId="1892"/>
    <cellStyle name="Note 9 2 2" xfId="1893"/>
    <cellStyle name="Note 9 2 2 2" xfId="1894"/>
    <cellStyle name="Note 9 2 2 2 2" xfId="1895"/>
    <cellStyle name="Note 9 2 2 2 2 2" xfId="1896"/>
    <cellStyle name="Note 9 2 2 2 3" xfId="1897"/>
    <cellStyle name="Note 9 2 2 3" xfId="1898"/>
    <cellStyle name="Note 9 2 2 3 2" xfId="1899"/>
    <cellStyle name="Note 9 2 2 4" xfId="1900"/>
    <cellStyle name="Note 9 2 2 5" xfId="1901"/>
    <cellStyle name="Note 9 2 3" xfId="1902"/>
    <cellStyle name="Note 9 2 3 2" xfId="1903"/>
    <cellStyle name="Note 9 2 3 2 2" xfId="1904"/>
    <cellStyle name="Note 9 2 3 3" xfId="1905"/>
    <cellStyle name="Note 9 2 3 4" xfId="1906"/>
    <cellStyle name="Note 9 2 4" xfId="1907"/>
    <cellStyle name="Note 9 2 4 2" xfId="1908"/>
    <cellStyle name="Note 9 2 5" xfId="1909"/>
    <cellStyle name="Note 9 3" xfId="1910"/>
    <cellStyle name="Note 9 3 2" xfId="1911"/>
    <cellStyle name="Note 9 3 2 2" xfId="1912"/>
    <cellStyle name="Note 9 3 2 2 2" xfId="1913"/>
    <cellStyle name="Note 9 3 2 2 2 2" xfId="1914"/>
    <cellStyle name="Note 9 3 2 2 3" xfId="1915"/>
    <cellStyle name="Note 9 3 2 3" xfId="1916"/>
    <cellStyle name="Note 9 3 2 3 2" xfId="1917"/>
    <cellStyle name="Note 9 3 2 4" xfId="1918"/>
    <cellStyle name="Note 9 3 2 5" xfId="1919"/>
    <cellStyle name="Note 9 3 3" xfId="1920"/>
    <cellStyle name="Note 9 3 3 2" xfId="1921"/>
    <cellStyle name="Note 9 3 3 2 2" xfId="1922"/>
    <cellStyle name="Note 9 3 3 3" xfId="1923"/>
    <cellStyle name="Note 9 3 3 4" xfId="1924"/>
    <cellStyle name="Note 9 3 4" xfId="1925"/>
    <cellStyle name="Note 9 3 4 2" xfId="1926"/>
    <cellStyle name="Note 9 3 5" xfId="1927"/>
    <cellStyle name="Note 9 4" xfId="1928"/>
    <cellStyle name="Note 9 4 2" xfId="1929"/>
    <cellStyle name="Note 9 4 2 2" xfId="1930"/>
    <cellStyle name="Note 9 4 2 2 2" xfId="1931"/>
    <cellStyle name="Note 9 4 2 2 2 2" xfId="1932"/>
    <cellStyle name="Note 9 4 2 2 3" xfId="1933"/>
    <cellStyle name="Note 9 4 2 3" xfId="1934"/>
    <cellStyle name="Note 9 4 2 3 2" xfId="1935"/>
    <cellStyle name="Note 9 4 2 4" xfId="1936"/>
    <cellStyle name="Note 9 4 2 5" xfId="1937"/>
    <cellStyle name="Note 9 4 3" xfId="1938"/>
    <cellStyle name="Note 9 4 3 2" xfId="1939"/>
    <cellStyle name="Note 9 4 3 2 2" xfId="1940"/>
    <cellStyle name="Note 9 4 3 3" xfId="1941"/>
    <cellStyle name="Note 9 4 3 4" xfId="1942"/>
    <cellStyle name="Note 9 4 4" xfId="1943"/>
    <cellStyle name="Note 9 4 4 2" xfId="1944"/>
    <cellStyle name="Note 9 4 5" xfId="1945"/>
    <cellStyle name="Note 9 5" xfId="1946"/>
    <cellStyle name="Note 9 5 2" xfId="1947"/>
    <cellStyle name="Note 9 5 2 2" xfId="1948"/>
    <cellStyle name="Note 9 5 2 2 2" xfId="1949"/>
    <cellStyle name="Note 9 5 2 2 2 2" xfId="1950"/>
    <cellStyle name="Note 9 5 2 2 3" xfId="1951"/>
    <cellStyle name="Note 9 5 2 3" xfId="1952"/>
    <cellStyle name="Note 9 5 2 3 2" xfId="1953"/>
    <cellStyle name="Note 9 5 2 4" xfId="1954"/>
    <cellStyle name="Note 9 5 2 5" xfId="1955"/>
    <cellStyle name="Note 9 5 3" xfId="1956"/>
    <cellStyle name="Note 9 5 3 2" xfId="1957"/>
    <cellStyle name="Note 9 5 3 2 2" xfId="1958"/>
    <cellStyle name="Note 9 5 3 3" xfId="1959"/>
    <cellStyle name="Note 9 5 3 4" xfId="1960"/>
    <cellStyle name="Note 9 5 4" xfId="1961"/>
    <cellStyle name="Note 9 5 4 2" xfId="1962"/>
    <cellStyle name="Note 9 5 5" xfId="1963"/>
    <cellStyle name="Note 9 6" xfId="1964"/>
    <cellStyle name="Note 9 6 2" xfId="1965"/>
    <cellStyle name="Note 9 6 2 2" xfId="1966"/>
    <cellStyle name="Note 9 6 2 2 2" xfId="1967"/>
    <cellStyle name="Note 9 6 2 2 2 2" xfId="1968"/>
    <cellStyle name="Note 9 6 2 2 3" xfId="1969"/>
    <cellStyle name="Note 9 6 2 3" xfId="1970"/>
    <cellStyle name="Note 9 6 2 3 2" xfId="1971"/>
    <cellStyle name="Note 9 6 2 4" xfId="1972"/>
    <cellStyle name="Note 9 6 2 5" xfId="1973"/>
    <cellStyle name="Note 9 6 3" xfId="1974"/>
    <cellStyle name="Note 9 6 3 2" xfId="1975"/>
    <cellStyle name="Note 9 6 3 2 2" xfId="1976"/>
    <cellStyle name="Note 9 6 3 3" xfId="1977"/>
    <cellStyle name="Note 9 6 3 4" xfId="1978"/>
    <cellStyle name="Note 9 6 4" xfId="1979"/>
    <cellStyle name="Note 9 6 4 2" xfId="1980"/>
    <cellStyle name="Note 9 6 5" xfId="1981"/>
    <cellStyle name="Note 9 7" xfId="1982"/>
    <cellStyle name="Note 9 7 2" xfId="1983"/>
    <cellStyle name="Note 9 7 2 2" xfId="1984"/>
    <cellStyle name="Note 9 7 2 2 2" xfId="1985"/>
    <cellStyle name="Note 9 7 2 2 2 2" xfId="1986"/>
    <cellStyle name="Note 9 7 2 2 3" xfId="1987"/>
    <cellStyle name="Note 9 7 2 3" xfId="1988"/>
    <cellStyle name="Note 9 7 2 3 2" xfId="1989"/>
    <cellStyle name="Note 9 7 2 4" xfId="1990"/>
    <cellStyle name="Note 9 7 2 5" xfId="1991"/>
    <cellStyle name="Note 9 7 3" xfId="1992"/>
    <cellStyle name="Note 9 7 3 2" xfId="1993"/>
    <cellStyle name="Note 9 7 3 2 2" xfId="1994"/>
    <cellStyle name="Note 9 7 3 3" xfId="1995"/>
    <cellStyle name="Note 9 7 3 4" xfId="1996"/>
    <cellStyle name="Note 9 7 4" xfId="1997"/>
    <cellStyle name="Note 9 7 4 2" xfId="1998"/>
    <cellStyle name="Note 9 7 5" xfId="1999"/>
    <cellStyle name="Note 9 8" xfId="2000"/>
    <cellStyle name="Note 9 8 2" xfId="2001"/>
    <cellStyle name="Note 9 8 2 2" xfId="2002"/>
    <cellStyle name="Note 9 8 2 2 2" xfId="2003"/>
    <cellStyle name="Note 9 8 2 2 2 2" xfId="2004"/>
    <cellStyle name="Note 9 8 2 2 3" xfId="2005"/>
    <cellStyle name="Note 9 8 2 3" xfId="2006"/>
    <cellStyle name="Note 9 8 2 3 2" xfId="2007"/>
    <cellStyle name="Note 9 8 2 4" xfId="2008"/>
    <cellStyle name="Note 9 8 2 5" xfId="2009"/>
    <cellStyle name="Note 9 8 3" xfId="2010"/>
    <cellStyle name="Note 9 8 3 2" xfId="2011"/>
    <cellStyle name="Note 9 8 3 2 2" xfId="2012"/>
    <cellStyle name="Note 9 8 3 3" xfId="2013"/>
    <cellStyle name="Note 9 8 3 4" xfId="2014"/>
    <cellStyle name="Note 9 8 4" xfId="2015"/>
    <cellStyle name="Note 9 8 4 2" xfId="2016"/>
    <cellStyle name="Note 9 8 5" xfId="2017"/>
    <cellStyle name="notes" xfId="2018"/>
    <cellStyle name="Otsikko" xfId="2019"/>
    <cellStyle name="Otsikko 1" xfId="2020"/>
    <cellStyle name="Otsikko 2" xfId="2021"/>
    <cellStyle name="Otsikko 3" xfId="2022"/>
    <cellStyle name="Otsikko 4" xfId="2023"/>
    <cellStyle name="Output 2" xfId="2024"/>
    <cellStyle name="Output 3" xfId="2025"/>
    <cellStyle name="Output 4" xfId="2026"/>
    <cellStyle name="Output 5" xfId="2027"/>
    <cellStyle name="Percent [2]" xfId="2028"/>
    <cellStyle name="Percent 2" xfId="2029"/>
    <cellStyle name="Percent 2 2" xfId="2030"/>
    <cellStyle name="Percent 2 2 2" xfId="2031"/>
    <cellStyle name="Percent 2 2 2 2" xfId="2032"/>
    <cellStyle name="Percent 2 2 2 2 2" xfId="2033"/>
    <cellStyle name="Percent 2 2 2 2 2 2" xfId="2034"/>
    <cellStyle name="Percent 2 2 2 2 3" xfId="2035"/>
    <cellStyle name="Percent 2 2 2 3" xfId="2036"/>
    <cellStyle name="Percent 2 2 2 3 2" xfId="2037"/>
    <cellStyle name="Percent 2 2 2 4" xfId="2038"/>
    <cellStyle name="Percent 2 2 3" xfId="2039"/>
    <cellStyle name="Percent 2 2 4" xfId="2040"/>
    <cellStyle name="Percent 2 2 4 2" xfId="2041"/>
    <cellStyle name="Percent 2 2 5" xfId="2042"/>
    <cellStyle name="Percent 2 3" xfId="2043"/>
    <cellStyle name="Percent 2 3 2" xfId="2044"/>
    <cellStyle name="Percent 2 3 2 2" xfId="2045"/>
    <cellStyle name="Percent 2 3 2 2 2" xfId="2046"/>
    <cellStyle name="Percent 2 3 2 3" xfId="2047"/>
    <cellStyle name="Percent 2 3 3" xfId="2048"/>
    <cellStyle name="Percent 2 3 3 2" xfId="2049"/>
    <cellStyle name="Percent 2 3 4" xfId="2050"/>
    <cellStyle name="Percent 2 4" xfId="2051"/>
    <cellStyle name="Percent 2 5" xfId="2052"/>
    <cellStyle name="Percent 2 5 2" xfId="2053"/>
    <cellStyle name="Percent 2 6" xfId="2054"/>
    <cellStyle name="Percent 3" xfId="2055"/>
    <cellStyle name="Percent 3 2" xfId="2056"/>
    <cellStyle name="Percent 4" xfId="2057"/>
    <cellStyle name="Percent 5" xfId="2058"/>
    <cellStyle name="Percent 6" xfId="2059"/>
    <cellStyle name="Percent 7" xfId="2060"/>
    <cellStyle name="Prozent_SubCatperStud" xfId="2061"/>
    <cellStyle name="row" xfId="2062"/>
    <cellStyle name="RowCodes" xfId="2063"/>
    <cellStyle name="Row-Col Headings" xfId="2064"/>
    <cellStyle name="RowTitles" xfId="2065"/>
    <cellStyle name="RowTitles1-Detail" xfId="2066"/>
    <cellStyle name="RowTitles-Col2" xfId="2067"/>
    <cellStyle name="RowTitles-Detail" xfId="2068"/>
    <cellStyle name="Selittävä teksti" xfId="2069"/>
    <cellStyle name="semestre" xfId="2070"/>
    <cellStyle name="Standaard_Blad1" xfId="2071"/>
    <cellStyle name="Standard_DIAGRAM" xfId="2072"/>
    <cellStyle name="Sub-titles" xfId="2073"/>
    <cellStyle name="Sub-titles Cols" xfId="2074"/>
    <cellStyle name="Sub-titles rows" xfId="2075"/>
    <cellStyle name="Syöttö" xfId="2076"/>
    <cellStyle name="Table No." xfId="2077"/>
    <cellStyle name="Table Title" xfId="2078"/>
    <cellStyle name="Tarkistussolu" xfId="2079"/>
    <cellStyle name="temp" xfId="2080"/>
    <cellStyle name="tête chapitre" xfId="2081"/>
    <cellStyle name="TEXT" xfId="2082"/>
    <cellStyle name="Title 2" xfId="2083"/>
    <cellStyle name="Title 3" xfId="2084"/>
    <cellStyle name="Title 4" xfId="2085"/>
    <cellStyle name="Title 5" xfId="2086"/>
    <cellStyle name="title1" xfId="2087"/>
    <cellStyle name="Titles" xfId="2088"/>
    <cellStyle name="titre" xfId="2089"/>
    <cellStyle name="Total 2" xfId="2090"/>
    <cellStyle name="Total 3" xfId="2091"/>
    <cellStyle name="Total 4" xfId="2092"/>
    <cellStyle name="Total 5" xfId="2093"/>
    <cellStyle name="Tulostus" xfId="2094"/>
    <cellStyle name="Tusental (0)_Blad2" xfId="2095"/>
    <cellStyle name="Tusental 2" xfId="2096"/>
    <cellStyle name="Tusental_Blad2" xfId="2097"/>
    <cellStyle name="Valuta (0)_Blad2" xfId="2098"/>
    <cellStyle name="Valuta_Blad2" xfId="2099"/>
    <cellStyle name="Varoitusteksti" xfId="2100"/>
    <cellStyle name="Währung [0]_DIAGRAM" xfId="2101"/>
    <cellStyle name="Währung_DIAGRAM" xfId="2102"/>
    <cellStyle name="Warning Text 2" xfId="2103"/>
    <cellStyle name="Warning Text 3" xfId="2104"/>
    <cellStyle name="Warning Text 4" xfId="2105"/>
    <cellStyle name="Warning Text 5" xfId="2106"/>
    <cellStyle name="Wrapped" xfId="2107"/>
    <cellStyle name="アクセント 1" xfId="2108"/>
    <cellStyle name="アクセント 2" xfId="2109"/>
    <cellStyle name="アクセント 3" xfId="2110"/>
    <cellStyle name="アクセント 4" xfId="2111"/>
    <cellStyle name="アクセント 5" xfId="2112"/>
    <cellStyle name="アクセント 6" xfId="2113"/>
    <cellStyle name="タイトル" xfId="2114"/>
    <cellStyle name="チェック セル" xfId="2115"/>
    <cellStyle name="どちらでもない" xfId="2116"/>
    <cellStyle name="メモ" xfId="2117"/>
    <cellStyle name="リンク セル" xfId="2118"/>
    <cellStyle name="표준_T_A8(통계청_검증결과)" xfId="2119"/>
    <cellStyle name="入力" xfId="2120"/>
    <cellStyle name="出力" xfId="2121"/>
    <cellStyle name="悪い" xfId="2122"/>
    <cellStyle name="良い" xfId="2123"/>
    <cellStyle name="見出し 1" xfId="2124"/>
    <cellStyle name="見出し 2" xfId="2125"/>
    <cellStyle name="見出し 3" xfId="2126"/>
    <cellStyle name="見出し 4" xfId="2127"/>
    <cellStyle name="計算" xfId="2128"/>
    <cellStyle name="説明文" xfId="2129"/>
    <cellStyle name="警告文" xfId="2130"/>
    <cellStyle name="集計" xfId="2131"/>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15135608048994E-2"/>
          <c:y val="7.2358114326618275E-2"/>
          <c:w val="0.90084680664916883"/>
          <c:h val="0.61764887343627495"/>
        </c:manualLayout>
      </c:layout>
      <c:lineChart>
        <c:grouping val="standard"/>
        <c:varyColors val="0"/>
        <c:ser>
          <c:idx val="3"/>
          <c:order val="0"/>
          <c:tx>
            <c:v>2006</c:v>
          </c:tx>
          <c:spPr>
            <a:ln>
              <a:noFill/>
            </a:ln>
          </c:spPr>
          <c:marker>
            <c:symbol val="dash"/>
            <c:size val="9"/>
            <c:spPr>
              <a:solidFill>
                <a:schemeClr val="tx1"/>
              </a:solidFill>
              <a:ln>
                <a:solidFill>
                  <a:schemeClr val="tx1"/>
                </a:solidFill>
              </a:ln>
            </c:spPr>
          </c:marker>
          <c:cat>
            <c:strRef>
              <c:f>'Figure 2.9'!$A$59:$A$110</c:f>
              <c:strCache>
                <c:ptCount val="52"/>
                <c:pt idx="0">
                  <c:v>Jordan      70      74</c:v>
                </c:pt>
                <c:pt idx="1">
                  <c:v>Turkey      69      73</c:v>
                </c:pt>
                <c:pt idx="2">
                  <c:v>Tunisia      72      74</c:v>
                </c:pt>
                <c:pt idx="3">
                  <c:v>Korea      63      66</c:v>
                </c:pt>
                <c:pt idx="4">
                  <c:v>Luxembourg      62      62</c:v>
                </c:pt>
                <c:pt idx="5">
                  <c:v>France      60      59</c:v>
                </c:pt>
                <c:pt idx="6">
                  <c:v>Colombia      71      74</c:v>
                </c:pt>
                <c:pt idx="7">
                  <c:v>Chinese Taipei      60      62</c:v>
                </c:pt>
                <c:pt idx="8">
                  <c:v>Macao (China)      65      64</c:v>
                </c:pt>
                <c:pt idx="9">
                  <c:v>Greece      66      67</c:v>
                </c:pt>
                <c:pt idx="10">
                  <c:v>Israel      70      70</c:v>
                </c:pt>
                <c:pt idx="11">
                  <c:v>Slovenia      62      64</c:v>
                </c:pt>
                <c:pt idx="12">
                  <c:v>Uruguay      67      70</c:v>
                </c:pt>
                <c:pt idx="13">
                  <c:v>Italy      62      64</c:v>
                </c:pt>
                <c:pt idx="14">
                  <c:v>Finland      58      54</c:v>
                </c:pt>
                <c:pt idx="15">
                  <c:v>Czech Republic      57      54</c:v>
                </c:pt>
                <c:pt idx="16">
                  <c:v>Netherlands      59      58</c:v>
                </c:pt>
                <c:pt idx="17">
                  <c:v>Romania      60      60</c:v>
                </c:pt>
                <c:pt idx="18">
                  <c:v>Portugal      66      67</c:v>
                </c:pt>
                <c:pt idx="19">
                  <c:v>Croatia      59      58</c:v>
                </c:pt>
                <c:pt idx="20">
                  <c:v>Lithuania      64      63</c:v>
                </c:pt>
                <c:pt idx="21">
                  <c:v>Latvia      62      60</c:v>
                </c:pt>
                <c:pt idx="22">
                  <c:v>Japan      58      55</c:v>
                </c:pt>
                <c:pt idx="23">
                  <c:v>Poland      57      62</c:v>
                </c:pt>
                <c:pt idx="24">
                  <c:v>Austria      60      54</c:v>
                </c:pt>
                <c:pt idx="25">
                  <c:v>Germany      58      55</c:v>
                </c:pt>
                <c:pt idx="26">
                  <c:v>Slovak Republic      59      59</c:v>
                </c:pt>
                <c:pt idx="27">
                  <c:v>Thailand      64      66</c:v>
                </c:pt>
                <c:pt idx="28">
                  <c:v>Hungary      57      55</c:v>
                </c:pt>
                <c:pt idx="29">
                  <c:v>Bulgaria      66      68</c:v>
                </c:pt>
                <c:pt idx="30">
                  <c:v>Mexico      72      72</c:v>
                </c:pt>
                <c:pt idx="31">
                  <c:v>OECD average      63      62</c:v>
                </c:pt>
                <c:pt idx="32">
                  <c:v>Sweden      61      57</c:v>
                </c:pt>
                <c:pt idx="33">
                  <c:v>Spain      67      65</c:v>
                </c:pt>
                <c:pt idx="34">
                  <c:v>Montenegro      65      60</c:v>
                </c:pt>
                <c:pt idx="35">
                  <c:v>Brazil      73      70</c:v>
                </c:pt>
                <c:pt idx="36">
                  <c:v>Switzerland      58      53</c:v>
                </c:pt>
                <c:pt idx="37">
                  <c:v>Indonesia      62      64</c:v>
                </c:pt>
                <c:pt idx="38">
                  <c:v>Australia      64      61</c:v>
                </c:pt>
                <c:pt idx="39">
                  <c:v>Belgium      62      60</c:v>
                </c:pt>
                <c:pt idx="40">
                  <c:v>Russia      67      66</c:v>
                </c:pt>
                <c:pt idx="41">
                  <c:v>Canada      68      66</c:v>
                </c:pt>
                <c:pt idx="42">
                  <c:v>United States      68      68</c:v>
                </c:pt>
                <c:pt idx="43">
                  <c:v>Chile      70      69</c:v>
                </c:pt>
                <c:pt idx="44">
                  <c:v>Hong Kong (China)      67      62</c:v>
                </c:pt>
                <c:pt idx="45">
                  <c:v>Denmark      65      58</c:v>
                </c:pt>
                <c:pt idx="46">
                  <c:v>Estonia      64      60</c:v>
                </c:pt>
                <c:pt idx="47">
                  <c:v>New Zealand      65      62</c:v>
                </c:pt>
                <c:pt idx="48">
                  <c:v>Ireland      66      63</c:v>
                </c:pt>
                <c:pt idx="49">
                  <c:v>Norway      64      60</c:v>
                </c:pt>
                <c:pt idx="50">
                  <c:v>United Kingdom      67      60</c:v>
                </c:pt>
                <c:pt idx="51">
                  <c:v>Iceland      66      64</c:v>
                </c:pt>
              </c:strCache>
            </c:strRef>
          </c:cat>
          <c:val>
            <c:numRef>
              <c:f>'Figure 2.9'!$E$59:$E$110</c:f>
              <c:numCache>
                <c:formatCode>0.0</c:formatCode>
                <c:ptCount val="52"/>
                <c:pt idx="0">
                  <c:v>31.06086528777514</c:v>
                </c:pt>
                <c:pt idx="1">
                  <c:v>37.118053036808703</c:v>
                </c:pt>
                <c:pt idx="2">
                  <c:v>38.765972314122422</c:v>
                </c:pt>
                <c:pt idx="3">
                  <c:v>39.215358808588888</c:v>
                </c:pt>
                <c:pt idx="4">
                  <c:v>50.66639131710199</c:v>
                </c:pt>
                <c:pt idx="5">
                  <c:v>51.746913636850863</c:v>
                </c:pt>
                <c:pt idx="6">
                  <c:v>36.149750465196021</c:v>
                </c:pt>
                <c:pt idx="7">
                  <c:v>47.905176990706927</c:v>
                </c:pt>
                <c:pt idx="8">
                  <c:v>41.266536708132961</c:v>
                </c:pt>
                <c:pt idx="9">
                  <c:v>43.809241288328828</c:v>
                </c:pt>
                <c:pt idx="10">
                  <c:v>39.617204691946881</c:v>
                </c:pt>
                <c:pt idx="11">
                  <c:v>49.136288345239826</c:v>
                </c:pt>
                <c:pt idx="12">
                  <c:v>45.065738662631396</c:v>
                </c:pt>
                <c:pt idx="13">
                  <c:v>50.983512917632353</c:v>
                </c:pt>
                <c:pt idx="14">
                  <c:v>57.281359815349688</c:v>
                </c:pt>
                <c:pt idx="15">
                  <c:v>56.602169964024277</c:v>
                </c:pt>
                <c:pt idx="16">
                  <c:v>52.424957933131189</c:v>
                </c:pt>
                <c:pt idx="17">
                  <c:v>57.122529364640457</c:v>
                </c:pt>
                <c:pt idx="18">
                  <c:v>45.613857828280622</c:v>
                </c:pt>
                <c:pt idx="19">
                  <c:v>56.191152324170403</c:v>
                </c:pt>
                <c:pt idx="20">
                  <c:v>51.396340051821703</c:v>
                </c:pt>
                <c:pt idx="21">
                  <c:v>53.631186083572032</c:v>
                </c:pt>
                <c:pt idx="22">
                  <c:v>50.094717118511241</c:v>
                </c:pt>
                <c:pt idx="23">
                  <c:v>56.587922523365677</c:v>
                </c:pt>
                <c:pt idx="24">
                  <c:v>55.992711460717182</c:v>
                </c:pt>
                <c:pt idx="25">
                  <c:v>56.197413331929653</c:v>
                </c:pt>
                <c:pt idx="26">
                  <c:v>56.976678778011419</c:v>
                </c:pt>
                <c:pt idx="27">
                  <c:v>46.622744720168093</c:v>
                </c:pt>
                <c:pt idx="28">
                  <c:v>58.073009331624597</c:v>
                </c:pt>
                <c:pt idx="29">
                  <c:v>51.98049264702351</c:v>
                </c:pt>
                <c:pt idx="30">
                  <c:v>38.532558308222441</c:v>
                </c:pt>
                <c:pt idx="31">
                  <c:v>51.501402036190413</c:v>
                </c:pt>
                <c:pt idx="32">
                  <c:v>55.800351456337459</c:v>
                </c:pt>
                <c:pt idx="33">
                  <c:v>49.7075537025922</c:v>
                </c:pt>
                <c:pt idx="34">
                  <c:v>50.668190206647232</c:v>
                </c:pt>
                <c:pt idx="35">
                  <c:v>43.059530756770762</c:v>
                </c:pt>
                <c:pt idx="36">
                  <c:v>57.770809445284577</c:v>
                </c:pt>
                <c:pt idx="37">
                  <c:v>49.236022926622972</c:v>
                </c:pt>
                <c:pt idx="38">
                  <c:v>53.978276836695649</c:v>
                </c:pt>
                <c:pt idx="39">
                  <c:v>56.547102668918207</c:v>
                </c:pt>
                <c:pt idx="40">
                  <c:v>49.618891680790533</c:v>
                </c:pt>
                <c:pt idx="41">
                  <c:v>50.171186466795596</c:v>
                </c:pt>
                <c:pt idx="42">
                  <c:v>47.226296040306551</c:v>
                </c:pt>
                <c:pt idx="43">
                  <c:v>45.628466197667592</c:v>
                </c:pt>
                <c:pt idx="44">
                  <c:v>46.442221063679582</c:v>
                </c:pt>
                <c:pt idx="45">
                  <c:v>56.361752211318588</c:v>
                </c:pt>
                <c:pt idx="46">
                  <c:v>56.871071865117322</c:v>
                </c:pt>
                <c:pt idx="47">
                  <c:v>53.360375103704342</c:v>
                </c:pt>
                <c:pt idx="48">
                  <c:v>53.388248428513087</c:v>
                </c:pt>
                <c:pt idx="49">
                  <c:v>56.030892607987653</c:v>
                </c:pt>
                <c:pt idx="50">
                  <c:v>53.145403753364349</c:v>
                </c:pt>
                <c:pt idx="51">
                  <c:v>56.259777962822888</c:v>
                </c:pt>
              </c:numCache>
            </c:numRef>
          </c:val>
          <c:smooth val="0"/>
          <c:extLst>
            <c:ext xmlns:c16="http://schemas.microsoft.com/office/drawing/2014/chart" uri="{C3380CC4-5D6E-409C-BE32-E72D297353CC}">
              <c16:uniqueId val="{00000000-E166-4D4F-89BE-2FC4A9786F1E}"/>
            </c:ext>
          </c:extLst>
        </c:ser>
        <c:ser>
          <c:idx val="1"/>
          <c:order val="1"/>
          <c:tx>
            <c:v>non sign 2015</c:v>
          </c:tx>
          <c:spPr>
            <a:ln>
              <a:noFill/>
            </a:ln>
          </c:spPr>
          <c:marker>
            <c:symbol val="triangle"/>
            <c:size val="7"/>
            <c:spPr>
              <a:solidFill>
                <a:schemeClr val="accent1">
                  <a:lumMod val="40000"/>
                  <a:lumOff val="60000"/>
                </a:schemeClr>
              </a:solidFill>
              <a:ln>
                <a:solidFill>
                  <a:schemeClr val="accent1"/>
                </a:solidFill>
              </a:ln>
            </c:spPr>
          </c:marker>
          <c:cat>
            <c:strRef>
              <c:f>'Figure 2.9'!$A$59:$A$110</c:f>
              <c:strCache>
                <c:ptCount val="52"/>
                <c:pt idx="0">
                  <c:v>Jordan      70      74</c:v>
                </c:pt>
                <c:pt idx="1">
                  <c:v>Turkey      69      73</c:v>
                </c:pt>
                <c:pt idx="2">
                  <c:v>Tunisia      72      74</c:v>
                </c:pt>
                <c:pt idx="3">
                  <c:v>Korea      63      66</c:v>
                </c:pt>
                <c:pt idx="4">
                  <c:v>Luxembourg      62      62</c:v>
                </c:pt>
                <c:pt idx="5">
                  <c:v>France      60      59</c:v>
                </c:pt>
                <c:pt idx="6">
                  <c:v>Colombia      71      74</c:v>
                </c:pt>
                <c:pt idx="7">
                  <c:v>Chinese Taipei      60      62</c:v>
                </c:pt>
                <c:pt idx="8">
                  <c:v>Macao (China)      65      64</c:v>
                </c:pt>
                <c:pt idx="9">
                  <c:v>Greece      66      67</c:v>
                </c:pt>
                <c:pt idx="10">
                  <c:v>Israel      70      70</c:v>
                </c:pt>
                <c:pt idx="11">
                  <c:v>Slovenia      62      64</c:v>
                </c:pt>
                <c:pt idx="12">
                  <c:v>Uruguay      67      70</c:v>
                </c:pt>
                <c:pt idx="13">
                  <c:v>Italy      62      64</c:v>
                </c:pt>
                <c:pt idx="14">
                  <c:v>Finland      58      54</c:v>
                </c:pt>
                <c:pt idx="15">
                  <c:v>Czech Republic      57      54</c:v>
                </c:pt>
                <c:pt idx="16">
                  <c:v>Netherlands      59      58</c:v>
                </c:pt>
                <c:pt idx="17">
                  <c:v>Romania      60      60</c:v>
                </c:pt>
                <c:pt idx="18">
                  <c:v>Portugal      66      67</c:v>
                </c:pt>
                <c:pt idx="19">
                  <c:v>Croatia      59      58</c:v>
                </c:pt>
                <c:pt idx="20">
                  <c:v>Lithuania      64      63</c:v>
                </c:pt>
                <c:pt idx="21">
                  <c:v>Latvia      62      60</c:v>
                </c:pt>
                <c:pt idx="22">
                  <c:v>Japan      58      55</c:v>
                </c:pt>
                <c:pt idx="23">
                  <c:v>Poland      57      62</c:v>
                </c:pt>
                <c:pt idx="24">
                  <c:v>Austria      60      54</c:v>
                </c:pt>
                <c:pt idx="25">
                  <c:v>Germany      58      55</c:v>
                </c:pt>
                <c:pt idx="26">
                  <c:v>Slovak Republic      59      59</c:v>
                </c:pt>
                <c:pt idx="27">
                  <c:v>Thailand      64      66</c:v>
                </c:pt>
                <c:pt idx="28">
                  <c:v>Hungary      57      55</c:v>
                </c:pt>
                <c:pt idx="29">
                  <c:v>Bulgaria      66      68</c:v>
                </c:pt>
                <c:pt idx="30">
                  <c:v>Mexico      72      72</c:v>
                </c:pt>
                <c:pt idx="31">
                  <c:v>OECD average      63      62</c:v>
                </c:pt>
                <c:pt idx="32">
                  <c:v>Sweden      61      57</c:v>
                </c:pt>
                <c:pt idx="33">
                  <c:v>Spain      67      65</c:v>
                </c:pt>
                <c:pt idx="34">
                  <c:v>Montenegro      65      60</c:v>
                </c:pt>
                <c:pt idx="35">
                  <c:v>Brazil      73      70</c:v>
                </c:pt>
                <c:pt idx="36">
                  <c:v>Switzerland      58      53</c:v>
                </c:pt>
                <c:pt idx="37">
                  <c:v>Indonesia      62      64</c:v>
                </c:pt>
                <c:pt idx="38">
                  <c:v>Australia      64      61</c:v>
                </c:pt>
                <c:pt idx="39">
                  <c:v>Belgium      62      60</c:v>
                </c:pt>
                <c:pt idx="40">
                  <c:v>Russia      67      66</c:v>
                </c:pt>
                <c:pt idx="41">
                  <c:v>Canada      68      66</c:v>
                </c:pt>
                <c:pt idx="42">
                  <c:v>United States      68      68</c:v>
                </c:pt>
                <c:pt idx="43">
                  <c:v>Chile      70      69</c:v>
                </c:pt>
                <c:pt idx="44">
                  <c:v>Hong Kong (China)      67      62</c:v>
                </c:pt>
                <c:pt idx="45">
                  <c:v>Denmark      65      58</c:v>
                </c:pt>
                <c:pt idx="46">
                  <c:v>Estonia      64      60</c:v>
                </c:pt>
                <c:pt idx="47">
                  <c:v>New Zealand      65      62</c:v>
                </c:pt>
                <c:pt idx="48">
                  <c:v>Ireland      66      63</c:v>
                </c:pt>
                <c:pt idx="49">
                  <c:v>Norway      64      60</c:v>
                </c:pt>
                <c:pt idx="50">
                  <c:v>United Kingdom      67      60</c:v>
                </c:pt>
                <c:pt idx="51">
                  <c:v>Iceland      66      64</c:v>
                </c:pt>
              </c:strCache>
            </c:strRef>
          </c:cat>
          <c:val>
            <c:numRef>
              <c:f>'Figure 2.9'!$C$59:$C$110</c:f>
              <c:numCache>
                <c:formatCode>0</c:formatCode>
                <c:ptCount val="52"/>
                <c:pt idx="12">
                  <c:v>47.198564586628187</c:v>
                </c:pt>
                <c:pt idx="13">
                  <c:v>52.824115353723322</c:v>
                </c:pt>
                <c:pt idx="16">
                  <c:v>53.721907163302888</c:v>
                </c:pt>
                <c:pt idx="17">
                  <c:v>58.279830219350814</c:v>
                </c:pt>
                <c:pt idx="18">
                  <c:v>46.598078176183982</c:v>
                </c:pt>
                <c:pt idx="19">
                  <c:v>57.171090816133137</c:v>
                </c:pt>
                <c:pt idx="20">
                  <c:v>52.332955411864759</c:v>
                </c:pt>
                <c:pt idx="21">
                  <c:v>53.95470204849579</c:v>
                </c:pt>
                <c:pt idx="22">
                  <c:v>49.924666001704459</c:v>
                </c:pt>
                <c:pt idx="23">
                  <c:v>56.312692776658793</c:v>
                </c:pt>
                <c:pt idx="24">
                  <c:v>55.35507596843901</c:v>
                </c:pt>
                <c:pt idx="25">
                  <c:v>55.541427739760799</c:v>
                </c:pt>
                <c:pt idx="26">
                  <c:v>56.313029158722202</c:v>
                </c:pt>
                <c:pt idx="27">
                  <c:v>45.950331398013063</c:v>
                </c:pt>
                <c:pt idx="28">
                  <c:v>57.192587676352026</c:v>
                </c:pt>
                <c:pt idx="29">
                  <c:v>51.093376437558362</c:v>
                </c:pt>
                <c:pt idx="30">
                  <c:v>37.213062587546972</c:v>
                </c:pt>
                <c:pt idx="32">
                  <c:v>54.426347723147693</c:v>
                </c:pt>
                <c:pt idx="37">
                  <c:v>46.041110874252198</c:v>
                </c:pt>
              </c:numCache>
            </c:numRef>
          </c:val>
          <c:smooth val="0"/>
          <c:extLst>
            <c:ext xmlns:c16="http://schemas.microsoft.com/office/drawing/2014/chart" uri="{C3380CC4-5D6E-409C-BE32-E72D297353CC}">
              <c16:uniqueId val="{00000001-E166-4D4F-89BE-2FC4A9786F1E}"/>
            </c:ext>
          </c:extLst>
        </c:ser>
        <c:ser>
          <c:idx val="0"/>
          <c:order val="2"/>
          <c:tx>
            <c:v>2015</c:v>
          </c:tx>
          <c:spPr>
            <a:ln>
              <a:noFill/>
            </a:ln>
          </c:spPr>
          <c:marker>
            <c:symbol val="triangle"/>
            <c:size val="7"/>
          </c:marker>
          <c:cat>
            <c:strRef>
              <c:f>'Figure 2.9'!$A$59:$A$110</c:f>
              <c:strCache>
                <c:ptCount val="52"/>
                <c:pt idx="0">
                  <c:v>Jordan      70      74</c:v>
                </c:pt>
                <c:pt idx="1">
                  <c:v>Turkey      69      73</c:v>
                </c:pt>
                <c:pt idx="2">
                  <c:v>Tunisia      72      74</c:v>
                </c:pt>
                <c:pt idx="3">
                  <c:v>Korea      63      66</c:v>
                </c:pt>
                <c:pt idx="4">
                  <c:v>Luxembourg      62      62</c:v>
                </c:pt>
                <c:pt idx="5">
                  <c:v>France      60      59</c:v>
                </c:pt>
                <c:pt idx="6">
                  <c:v>Colombia      71      74</c:v>
                </c:pt>
                <c:pt idx="7">
                  <c:v>Chinese Taipei      60      62</c:v>
                </c:pt>
                <c:pt idx="8">
                  <c:v>Macao (China)      65      64</c:v>
                </c:pt>
                <c:pt idx="9">
                  <c:v>Greece      66      67</c:v>
                </c:pt>
                <c:pt idx="10">
                  <c:v>Israel      70      70</c:v>
                </c:pt>
                <c:pt idx="11">
                  <c:v>Slovenia      62      64</c:v>
                </c:pt>
                <c:pt idx="12">
                  <c:v>Uruguay      67      70</c:v>
                </c:pt>
                <c:pt idx="13">
                  <c:v>Italy      62      64</c:v>
                </c:pt>
                <c:pt idx="14">
                  <c:v>Finland      58      54</c:v>
                </c:pt>
                <c:pt idx="15">
                  <c:v>Czech Republic      57      54</c:v>
                </c:pt>
                <c:pt idx="16">
                  <c:v>Netherlands      59      58</c:v>
                </c:pt>
                <c:pt idx="17">
                  <c:v>Romania      60      60</c:v>
                </c:pt>
                <c:pt idx="18">
                  <c:v>Portugal      66      67</c:v>
                </c:pt>
                <c:pt idx="19">
                  <c:v>Croatia      59      58</c:v>
                </c:pt>
                <c:pt idx="20">
                  <c:v>Lithuania      64      63</c:v>
                </c:pt>
                <c:pt idx="21">
                  <c:v>Latvia      62      60</c:v>
                </c:pt>
                <c:pt idx="22">
                  <c:v>Japan      58      55</c:v>
                </c:pt>
                <c:pt idx="23">
                  <c:v>Poland      57      62</c:v>
                </c:pt>
                <c:pt idx="24">
                  <c:v>Austria      60      54</c:v>
                </c:pt>
                <c:pt idx="25">
                  <c:v>Germany      58      55</c:v>
                </c:pt>
                <c:pt idx="26">
                  <c:v>Slovak Republic      59      59</c:v>
                </c:pt>
                <c:pt idx="27">
                  <c:v>Thailand      64      66</c:v>
                </c:pt>
                <c:pt idx="28">
                  <c:v>Hungary      57      55</c:v>
                </c:pt>
                <c:pt idx="29">
                  <c:v>Bulgaria      66      68</c:v>
                </c:pt>
                <c:pt idx="30">
                  <c:v>Mexico      72      72</c:v>
                </c:pt>
                <c:pt idx="31">
                  <c:v>OECD average      63      62</c:v>
                </c:pt>
                <c:pt idx="32">
                  <c:v>Sweden      61      57</c:v>
                </c:pt>
                <c:pt idx="33">
                  <c:v>Spain      67      65</c:v>
                </c:pt>
                <c:pt idx="34">
                  <c:v>Montenegro      65      60</c:v>
                </c:pt>
                <c:pt idx="35">
                  <c:v>Brazil      73      70</c:v>
                </c:pt>
                <c:pt idx="36">
                  <c:v>Switzerland      58      53</c:v>
                </c:pt>
                <c:pt idx="37">
                  <c:v>Indonesia      62      64</c:v>
                </c:pt>
                <c:pt idx="38">
                  <c:v>Australia      64      61</c:v>
                </c:pt>
                <c:pt idx="39">
                  <c:v>Belgium      62      60</c:v>
                </c:pt>
                <c:pt idx="40">
                  <c:v>Russia      67      66</c:v>
                </c:pt>
                <c:pt idx="41">
                  <c:v>Canada      68      66</c:v>
                </c:pt>
                <c:pt idx="42">
                  <c:v>United States      68      68</c:v>
                </c:pt>
                <c:pt idx="43">
                  <c:v>Chile      70      69</c:v>
                </c:pt>
                <c:pt idx="44">
                  <c:v>Hong Kong (China)      67      62</c:v>
                </c:pt>
                <c:pt idx="45">
                  <c:v>Denmark      65      58</c:v>
                </c:pt>
                <c:pt idx="46">
                  <c:v>Estonia      64      60</c:v>
                </c:pt>
                <c:pt idx="47">
                  <c:v>New Zealand      65      62</c:v>
                </c:pt>
                <c:pt idx="48">
                  <c:v>Ireland      66      63</c:v>
                </c:pt>
                <c:pt idx="49">
                  <c:v>Norway      64      60</c:v>
                </c:pt>
                <c:pt idx="50">
                  <c:v>United Kingdom      67      60</c:v>
                </c:pt>
                <c:pt idx="51">
                  <c:v>Iceland      66      64</c:v>
                </c:pt>
              </c:strCache>
            </c:strRef>
          </c:cat>
          <c:val>
            <c:numRef>
              <c:f>'Figure 2.9'!$B$59:$B$110</c:f>
              <c:numCache>
                <c:formatCode>0</c:formatCode>
                <c:ptCount val="52"/>
                <c:pt idx="0">
                  <c:v>41.355725485146017</c:v>
                </c:pt>
                <c:pt idx="1">
                  <c:v>42.478764115285983</c:v>
                </c:pt>
                <c:pt idx="2">
                  <c:v>44.120430092786883</c:v>
                </c:pt>
                <c:pt idx="3">
                  <c:v>43.951657331009301</c:v>
                </c:pt>
                <c:pt idx="4">
                  <c:v>54.730640396956311</c:v>
                </c:pt>
                <c:pt idx="5">
                  <c:v>55.647148524145003</c:v>
                </c:pt>
                <c:pt idx="6">
                  <c:v>39.122013820183149</c:v>
                </c:pt>
                <c:pt idx="7">
                  <c:v>50.760136558969933</c:v>
                </c:pt>
                <c:pt idx="8">
                  <c:v>44.064831587514327</c:v>
                </c:pt>
                <c:pt idx="9">
                  <c:v>46.323196932219354</c:v>
                </c:pt>
                <c:pt idx="10">
                  <c:v>41.836994478811341</c:v>
                </c:pt>
                <c:pt idx="11">
                  <c:v>51.277299194106888</c:v>
                </c:pt>
                <c:pt idx="14">
                  <c:v>58.918013256929882</c:v>
                </c:pt>
                <c:pt idx="15">
                  <c:v>58.091570927428123</c:v>
                </c:pt>
                <c:pt idx="31">
                  <c:v>50.181061301777007</c:v>
                </c:pt>
                <c:pt idx="33">
                  <c:v>47.316780267183212</c:v>
                </c:pt>
                <c:pt idx="34">
                  <c:v>47.814913910610812</c:v>
                </c:pt>
                <c:pt idx="35">
                  <c:v>40.191019617726212</c:v>
                </c:pt>
                <c:pt idx="36">
                  <c:v>54.727969531032471</c:v>
                </c:pt>
                <c:pt idx="38">
                  <c:v>50.558642002113977</c:v>
                </c:pt>
                <c:pt idx="39">
                  <c:v>52.992518117608867</c:v>
                </c:pt>
                <c:pt idx="40">
                  <c:v>45.977922987610249</c:v>
                </c:pt>
                <c:pt idx="41">
                  <c:v>46.336307023700783</c:v>
                </c:pt>
                <c:pt idx="42">
                  <c:v>43.342536715447537</c:v>
                </c:pt>
                <c:pt idx="43">
                  <c:v>41.007896292191987</c:v>
                </c:pt>
                <c:pt idx="44">
                  <c:v>41.810509585863272</c:v>
                </c:pt>
                <c:pt idx="45">
                  <c:v>51.425702989080513</c:v>
                </c:pt>
                <c:pt idx="46">
                  <c:v>51.290943722248649</c:v>
                </c:pt>
                <c:pt idx="47">
                  <c:v>47.272147854425199</c:v>
                </c:pt>
                <c:pt idx="48">
                  <c:v>47.195819816039076</c:v>
                </c:pt>
                <c:pt idx="49">
                  <c:v>49.488259045787522</c:v>
                </c:pt>
                <c:pt idx="50">
                  <c:v>44.800885246865803</c:v>
                </c:pt>
                <c:pt idx="51">
                  <c:v>45.947759407539813</c:v>
                </c:pt>
              </c:numCache>
            </c:numRef>
          </c:val>
          <c:smooth val="0"/>
          <c:extLst>
            <c:ext xmlns:c16="http://schemas.microsoft.com/office/drawing/2014/chart" uri="{C3380CC4-5D6E-409C-BE32-E72D297353CC}">
              <c16:uniqueId val="{00000002-E166-4D4F-89BE-2FC4A9786F1E}"/>
            </c:ext>
          </c:extLst>
        </c:ser>
        <c:dLbls>
          <c:showLegendKey val="0"/>
          <c:showVal val="0"/>
          <c:showCatName val="0"/>
          <c:showSerName val="0"/>
          <c:showPercent val="0"/>
          <c:showBubbleSize val="0"/>
        </c:dLbls>
        <c:hiLowLines/>
        <c:marker val="1"/>
        <c:smooth val="0"/>
        <c:axId val="286145152"/>
        <c:axId val="273289600"/>
      </c:lineChart>
      <c:catAx>
        <c:axId val="286145152"/>
        <c:scaling>
          <c:orientation val="minMax"/>
        </c:scaling>
        <c:delete val="0"/>
        <c:axPos val="t"/>
        <c:numFmt formatCode="General" sourceLinked="0"/>
        <c:majorTickMark val="none"/>
        <c:minorTickMark val="none"/>
        <c:tickLblPos val="high"/>
        <c:txPr>
          <a:bodyPr rot="-5400000" vert="horz"/>
          <a:lstStyle/>
          <a:p>
            <a:pPr>
              <a:defRPr/>
            </a:pPr>
            <a:endParaRPr lang="en-US"/>
          </a:p>
        </c:txPr>
        <c:crossAx val="273289600"/>
        <c:crosses val="autoZero"/>
        <c:auto val="1"/>
        <c:lblAlgn val="ctr"/>
        <c:lblOffset val="100"/>
        <c:noMultiLvlLbl val="0"/>
      </c:catAx>
      <c:valAx>
        <c:axId val="273289600"/>
        <c:scaling>
          <c:orientation val="maxMin"/>
          <c:max val="60"/>
          <c:min val="30"/>
        </c:scaling>
        <c:delete val="0"/>
        <c:axPos val="l"/>
        <c:majorGridlines/>
        <c:numFmt formatCode="0" sourceLinked="0"/>
        <c:majorTickMark val="out"/>
        <c:minorTickMark val="none"/>
        <c:tickLblPos val="nextTo"/>
        <c:crossAx val="286145152"/>
        <c:crosses val="autoZero"/>
        <c:crossBetween val="between"/>
      </c:valAx>
      <c:spPr>
        <a:ln>
          <a:solidFill>
            <a:sysClr val="windowText" lastClr="000000"/>
          </a:solidFill>
        </a:ln>
      </c:spPr>
    </c:plotArea>
    <c:legend>
      <c:legendPos val="t"/>
      <c:legendEntry>
        <c:idx val="1"/>
        <c:delete val="1"/>
      </c:legendEntry>
      <c:layout>
        <c:manualLayout>
          <c:xMode val="edge"/>
          <c:yMode val="edge"/>
          <c:x val="0.41788215223097114"/>
          <c:y val="1.4184397163120567E-2"/>
          <c:w val="0.15975004374453192"/>
          <c:h val="4.274920422181269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9</xdr:row>
      <xdr:rowOff>57150</xdr:rowOff>
    </xdr:from>
    <xdr:to>
      <xdr:col>16</xdr:col>
      <xdr:colOff>409575</xdr:colOff>
      <xdr:row>43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0.03489</cdr:x>
      <cdr:y>0.06164</cdr:y>
    </cdr:from>
    <cdr:to>
      <cdr:x>0.07583</cdr:x>
      <cdr:y>0.67808</cdr:y>
    </cdr:to>
    <cdr:grpSp>
      <cdr:nvGrpSpPr>
        <cdr:cNvPr id="15" name="Group 14"/>
        <cdr:cNvGrpSpPr/>
      </cdr:nvGrpSpPr>
      <cdr:grpSpPr>
        <a:xfrm xmlns:a="http://schemas.openxmlformats.org/drawingml/2006/main">
          <a:off x="410092" y="362841"/>
          <a:ext cx="481202" cy="3628643"/>
          <a:chOff x="253814" y="415063"/>
          <a:chExt cx="441510" cy="3278287"/>
        </a:xfrm>
      </cdr:grpSpPr>
      <cdr:sp macro="" textlink="">
        <cdr:nvSpPr>
          <cdr:cNvPr id="2" name="Down Arrow 1"/>
          <cdr:cNvSpPr/>
        </cdr:nvSpPr>
        <cdr:spPr>
          <a:xfrm xmlns:a="http://schemas.openxmlformats.org/drawingml/2006/main" rot="10800000">
            <a:off x="253814" y="415063"/>
            <a:ext cx="441510" cy="3278287"/>
          </a:xfrm>
          <a:prstGeom xmlns:a="http://schemas.openxmlformats.org/drawingml/2006/main" prst="downArrow">
            <a:avLst/>
          </a:prstGeom>
          <a:gradFill xmlns:a="http://schemas.openxmlformats.org/drawingml/2006/main" flip="none" rotWithShape="1">
            <a:gsLst>
              <a:gs pos="0">
                <a:schemeClr val="tx2"/>
              </a:gs>
              <a:gs pos="50000">
                <a:schemeClr val="accent1"/>
              </a:gs>
              <a:gs pos="100000">
                <a:schemeClr val="bg1"/>
              </a:gs>
            </a:gsLst>
            <a:lin ang="16200000" scaled="1"/>
            <a:tileRect/>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3" name="TextBox 2"/>
          <cdr:cNvSpPr txBox="1"/>
        </cdr:nvSpPr>
        <cdr:spPr>
          <a:xfrm xmlns:a="http://schemas.openxmlformats.org/drawingml/2006/main">
            <a:off x="371831" y="779719"/>
            <a:ext cx="199667" cy="1785177"/>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en-GB" sz="1100" b="1">
                <a:solidFill>
                  <a:schemeClr val="bg1"/>
                </a:solidFill>
              </a:rPr>
              <a:t>Greater equity</a:t>
            </a:r>
          </a:p>
        </cdr:txBody>
      </cdr:sp>
    </cdr:grpSp>
  </cdr:relSizeAnchor>
  <cdr:relSizeAnchor xmlns:cdr="http://schemas.openxmlformats.org/drawingml/2006/chartDrawing">
    <cdr:from>
      <cdr:x>0.045</cdr:x>
      <cdr:y>0.74737</cdr:y>
    </cdr:from>
    <cdr:to>
      <cdr:x>0.99062</cdr:x>
      <cdr:y>0.79545</cdr:y>
    </cdr:to>
    <cdr:sp macro="" textlink="">
      <cdr:nvSpPr>
        <cdr:cNvPr id="5" name="Rectangle 4"/>
        <cdr:cNvSpPr/>
      </cdr:nvSpPr>
      <cdr:spPr>
        <a:xfrm xmlns:a="http://schemas.openxmlformats.org/drawingml/2006/main">
          <a:off x="514350" y="4157320"/>
          <a:ext cx="10808400" cy="267476"/>
        </a:xfrm>
        <a:prstGeom xmlns:a="http://schemas.openxmlformats.org/drawingml/2006/main" prst="rect">
          <a:avLst/>
        </a:prstGeom>
        <a:solidFill xmlns:a="http://schemas.openxmlformats.org/drawingml/2006/main">
          <a:schemeClr val="accent3">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0.04417</cdr:x>
      <cdr:y>0.73349</cdr:y>
    </cdr:from>
    <cdr:to>
      <cdr:x>0.06167</cdr:x>
      <cdr:y>0.81151</cdr:y>
    </cdr:to>
    <cdr:sp macro="" textlink="">
      <cdr:nvSpPr>
        <cdr:cNvPr id="6" name="TextBox 15"/>
        <cdr:cNvSpPr txBox="1"/>
      </cdr:nvSpPr>
      <cdr:spPr>
        <a:xfrm xmlns:a="http://schemas.openxmlformats.org/drawingml/2006/main">
          <a:off x="504826" y="4080126"/>
          <a:ext cx="200024" cy="43396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t>2015</a:t>
          </a:r>
        </a:p>
      </cdr:txBody>
    </cdr:sp>
  </cdr:relSizeAnchor>
  <cdr:relSizeAnchor xmlns:cdr="http://schemas.openxmlformats.org/drawingml/2006/chartDrawing">
    <cdr:from>
      <cdr:x>0.04417</cdr:x>
      <cdr:y>0.69327</cdr:y>
    </cdr:from>
    <cdr:to>
      <cdr:x>0.99062</cdr:x>
      <cdr:y>0.74351</cdr:y>
    </cdr:to>
    <cdr:sp macro="" textlink="">
      <cdr:nvSpPr>
        <cdr:cNvPr id="7" name="Rectangle 6"/>
        <cdr:cNvSpPr/>
      </cdr:nvSpPr>
      <cdr:spPr>
        <a:xfrm xmlns:a="http://schemas.openxmlformats.org/drawingml/2006/main">
          <a:off x="504825" y="3856356"/>
          <a:ext cx="10817925" cy="279488"/>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0.04083</cdr:x>
      <cdr:y>0.6785</cdr:y>
    </cdr:from>
    <cdr:to>
      <cdr:x>0.065</cdr:x>
      <cdr:y>0.75651</cdr:y>
    </cdr:to>
    <cdr:sp macro="" textlink="">
      <cdr:nvSpPr>
        <cdr:cNvPr id="8" name="TextBox 1"/>
        <cdr:cNvSpPr txBox="1"/>
      </cdr:nvSpPr>
      <cdr:spPr>
        <a:xfrm xmlns:a="http://schemas.openxmlformats.org/drawingml/2006/main">
          <a:off x="466725" y="3774207"/>
          <a:ext cx="276225" cy="43396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t>2006</a:t>
          </a:r>
        </a:p>
      </cdr:txBody>
    </cdr:sp>
  </cdr:relSizeAnchor>
  <cdr:relSizeAnchor xmlns:cdr="http://schemas.openxmlformats.org/drawingml/2006/chartDrawing">
    <cdr:from>
      <cdr:x>0.01833</cdr:x>
      <cdr:y>0.00541</cdr:y>
    </cdr:from>
    <cdr:to>
      <cdr:x>0.11833</cdr:x>
      <cdr:y>0.04623</cdr:y>
    </cdr:to>
    <cdr:sp macro="" textlink="">
      <cdr:nvSpPr>
        <cdr:cNvPr id="9" name="TextBox 5"/>
        <cdr:cNvSpPr txBox="1"/>
      </cdr:nvSpPr>
      <cdr:spPr>
        <a:xfrm xmlns:a="http://schemas.openxmlformats.org/drawingml/2006/main">
          <a:off x="209550" y="30093"/>
          <a:ext cx="1143000" cy="227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t>Index difference</a:t>
          </a:r>
        </a:p>
      </cdr:txBody>
    </cdr:sp>
  </cdr:relSizeAnchor>
  <cdr:relSizeAnchor xmlns:cdr="http://schemas.openxmlformats.org/drawingml/2006/chartDrawing">
    <cdr:from>
      <cdr:x>0.50588</cdr:x>
      <cdr:y>0.02841</cdr:y>
    </cdr:from>
    <cdr:to>
      <cdr:x>0.51214</cdr:x>
      <cdr:y>0.0418</cdr:y>
    </cdr:to>
    <cdr:sp macro="" textlink="">
      <cdr:nvSpPr>
        <cdr:cNvPr id="10" name="Isosceles Triangle 9"/>
        <cdr:cNvSpPr/>
      </cdr:nvSpPr>
      <cdr:spPr>
        <a:xfrm xmlns:a="http://schemas.openxmlformats.org/drawingml/2006/main" flipH="1">
          <a:off x="5782209" y="158023"/>
          <a:ext cx="71547" cy="74499"/>
        </a:xfrm>
        <a:prstGeom xmlns:a="http://schemas.openxmlformats.org/drawingml/2006/main" prst="triangle">
          <a:avLst/>
        </a:prstGeom>
        <a:solidFill xmlns:a="http://schemas.openxmlformats.org/drawingml/2006/main">
          <a:schemeClr val="accent1">
            <a:lumMod val="40000"/>
            <a:lumOff val="60000"/>
          </a:schemeClr>
        </a:solidFill>
        <a:ln xmlns:a="http://schemas.openxmlformats.org/drawingml/2006/main" w="6350">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0.62822</cdr:x>
      <cdr:y>0.07314</cdr:y>
    </cdr:from>
    <cdr:to>
      <cdr:x>0.64428</cdr:x>
      <cdr:y>0.966</cdr:y>
    </cdr:to>
    <cdr:sp macro="" textlink="">
      <cdr:nvSpPr>
        <cdr:cNvPr id="11" name="Rectangle 10"/>
        <cdr:cNvSpPr/>
      </cdr:nvSpPr>
      <cdr:spPr>
        <a:xfrm xmlns:a="http://schemas.openxmlformats.org/drawingml/2006/main">
          <a:off x="7180593" y="406849"/>
          <a:ext cx="183566" cy="4966623"/>
        </a:xfrm>
        <a:prstGeom xmlns:a="http://schemas.openxmlformats.org/drawingml/2006/main" prst="rect">
          <a:avLst/>
        </a:prstGeom>
        <a:solidFill xmlns:a="http://schemas.openxmlformats.org/drawingml/2006/main">
          <a:schemeClr val="accent5">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0.63699</cdr:y>
    </cdr:from>
    <cdr:to>
      <cdr:x>0.03833</cdr:x>
      <cdr:y>0.8474</cdr:y>
    </cdr:to>
    <cdr:sp macro="" textlink="">
      <cdr:nvSpPr>
        <cdr:cNvPr id="14" name="TextBox 6"/>
        <cdr:cNvSpPr txBox="1"/>
      </cdr:nvSpPr>
      <cdr:spPr>
        <a:xfrm xmlns:a="http://schemas.openxmlformats.org/drawingml/2006/main">
          <a:off x="0" y="3543301"/>
          <a:ext cx="438150" cy="1170462"/>
        </a:xfrm>
        <a:prstGeom xmlns:a="http://schemas.openxmlformats.org/drawingml/2006/main" prst="rect">
          <a:avLst/>
        </a:prstGeom>
      </cdr:spPr>
      <cdr:txBody>
        <a:bodyPr xmlns:a="http://schemas.openxmlformats.org/drawingml/2006/main" vert="vert270" wrap="square" lIns="36000" rIns="3600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50" b="1" baseline="0"/>
            <a:t>Mean  ISEI index of disadvantaged students in: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UOE\Ind2006\data2001\E9C3N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Ind2006\data2001\E9C3N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cell r="D2"/>
          <cell r="E2"/>
          <cell r="F2"/>
          <cell r="G2"/>
          <cell r="H2"/>
          <cell r="I2">
            <v>1792.9</v>
          </cell>
          <cell r="J2"/>
          <cell r="K2">
            <v>535.9</v>
          </cell>
          <cell r="L2"/>
        </row>
        <row r="3">
          <cell r="A3" t="str">
            <v>Canada</v>
          </cell>
          <cell r="B3"/>
          <cell r="C3"/>
          <cell r="D3"/>
          <cell r="E3"/>
          <cell r="F3"/>
          <cell r="G3"/>
          <cell r="H3"/>
          <cell r="I3"/>
          <cell r="J3"/>
          <cell r="K3"/>
          <cell r="L3"/>
        </row>
        <row r="4">
          <cell r="A4" t="str">
            <v>Czech Republic</v>
          </cell>
          <cell r="B4"/>
          <cell r="C4"/>
          <cell r="D4"/>
          <cell r="E4"/>
          <cell r="F4"/>
          <cell r="G4"/>
          <cell r="H4">
            <v>1610</v>
          </cell>
          <cell r="I4"/>
          <cell r="J4">
            <v>201</v>
          </cell>
          <cell r="K4"/>
          <cell r="L4"/>
        </row>
        <row r="5">
          <cell r="A5" t="str">
            <v>Denmark</v>
          </cell>
          <cell r="B5"/>
          <cell r="C5"/>
          <cell r="D5"/>
          <cell r="E5"/>
          <cell r="F5"/>
          <cell r="G5"/>
          <cell r="H5"/>
          <cell r="I5"/>
          <cell r="J5"/>
          <cell r="K5"/>
          <cell r="L5"/>
        </row>
        <row r="6">
          <cell r="A6" t="str">
            <v>France</v>
          </cell>
          <cell r="B6"/>
          <cell r="C6"/>
          <cell r="D6">
            <v>7.4</v>
          </cell>
          <cell r="E6"/>
          <cell r="F6">
            <v>3918</v>
          </cell>
          <cell r="G6">
            <v>8147.2</v>
          </cell>
          <cell r="H6"/>
          <cell r="I6">
            <v>2243</v>
          </cell>
          <cell r="J6">
            <v>542</v>
          </cell>
          <cell r="K6">
            <v>1348</v>
          </cell>
          <cell r="L6"/>
        </row>
        <row r="7">
          <cell r="A7" t="str">
            <v>Ireland</v>
          </cell>
          <cell r="B7"/>
          <cell r="C7"/>
          <cell r="D7"/>
          <cell r="E7"/>
          <cell r="F7"/>
          <cell r="G7"/>
          <cell r="H7">
            <v>0.8</v>
          </cell>
          <cell r="I7">
            <v>21</v>
          </cell>
          <cell r="J7"/>
          <cell r="K7">
            <v>2.5</v>
          </cell>
          <cell r="L7"/>
        </row>
        <row r="8">
          <cell r="A8" t="str">
            <v>New Zealand</v>
          </cell>
          <cell r="B8"/>
          <cell r="C8"/>
          <cell r="D8">
            <v>1.7390000000000001</v>
          </cell>
          <cell r="E8"/>
          <cell r="F8">
            <v>31.986000000000001</v>
          </cell>
          <cell r="G8">
            <v>6.8000000000000005E-2</v>
          </cell>
          <cell r="H8"/>
          <cell r="I8"/>
          <cell r="J8"/>
          <cell r="K8"/>
          <cell r="L8"/>
        </row>
        <row r="9">
          <cell r="A9" t="str">
            <v>Spain</v>
          </cell>
          <cell r="B9"/>
          <cell r="C9">
            <v>1494.5</v>
          </cell>
          <cell r="D9"/>
          <cell r="E9"/>
          <cell r="F9"/>
          <cell r="G9"/>
          <cell r="H9"/>
          <cell r="I9"/>
          <cell r="J9"/>
          <cell r="K9"/>
          <cell r="L9"/>
        </row>
        <row r="10">
          <cell r="A10" t="str">
            <v>Sweden</v>
          </cell>
          <cell r="B10"/>
          <cell r="C10"/>
          <cell r="D10"/>
          <cell r="E10"/>
          <cell r="F10"/>
          <cell r="G10"/>
          <cell r="H10"/>
          <cell r="I10"/>
          <cell r="J10"/>
          <cell r="K10"/>
          <cell r="L10"/>
        </row>
        <row r="11">
          <cell r="A11" t="str">
            <v>Switzerland</v>
          </cell>
          <cell r="B11"/>
          <cell r="C11"/>
          <cell r="D11">
            <v>25.1</v>
          </cell>
          <cell r="E11">
            <v>0.03</v>
          </cell>
          <cell r="F11"/>
          <cell r="G11"/>
          <cell r="H11"/>
          <cell r="I11"/>
          <cell r="J11"/>
          <cell r="K11"/>
          <cell r="L11"/>
        </row>
        <row r="12">
          <cell r="A12" t="str">
            <v>United Kingdom</v>
          </cell>
          <cell r="B12"/>
          <cell r="C12"/>
          <cell r="D12">
            <v>7</v>
          </cell>
          <cell r="E12"/>
          <cell r="F12"/>
          <cell r="G12"/>
          <cell r="H12"/>
          <cell r="I12"/>
          <cell r="J12"/>
          <cell r="K12"/>
          <cell r="L12"/>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cell r="R2" t="str">
            <v xml:space="preserve">n </v>
          </cell>
          <cell r="S2" t="str">
            <v xml:space="preserve">n </v>
          </cell>
          <cell r="T2" t="str">
            <v xml:space="preserve">n </v>
          </cell>
          <cell r="U2" t="str">
            <v xml:space="preserve">n </v>
          </cell>
          <cell r="V2"/>
          <cell r="W2"/>
          <cell r="X2">
            <v>15.609293981044841</v>
          </cell>
          <cell r="Y2">
            <v>88.156960139078606</v>
          </cell>
          <cell r="Z2" t="str">
            <v xml:space="preserve">  </v>
          </cell>
          <cell r="AA2">
            <v>11.843039860921396</v>
          </cell>
          <cell r="AB2" t="str">
            <v xml:space="preserve">  </v>
          </cell>
          <cell r="AC2">
            <v>0</v>
          </cell>
          <cell r="AD2" t="str">
            <v xml:space="preserve">n </v>
          </cell>
          <cell r="AE2"/>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cell r="AP2" t="str">
            <v xml:space="preserve">  </v>
          </cell>
          <cell r="AQ2"/>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cell r="R3">
            <v>89.836440735007059</v>
          </cell>
          <cell r="S3" t="str">
            <v xml:space="preserve">n </v>
          </cell>
          <cell r="T3">
            <v>89.836440735007059</v>
          </cell>
          <cell r="U3">
            <v>10.16355926499293</v>
          </cell>
          <cell r="V3"/>
          <cell r="W3"/>
          <cell r="X3">
            <v>11.620136738837346</v>
          </cell>
          <cell r="Y3">
            <v>83.205292925546701</v>
          </cell>
          <cell r="Z3" t="str">
            <v xml:space="preserve">  </v>
          </cell>
          <cell r="AA3">
            <v>16.794707074453289</v>
          </cell>
          <cell r="AB3" t="str">
            <v xml:space="preserve">  </v>
          </cell>
          <cell r="AC3">
            <v>0</v>
          </cell>
          <cell r="AD3" t="str">
            <v xml:space="preserve">n </v>
          </cell>
          <cell r="AE3"/>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cell r="AP3" t="str">
            <v xml:space="preserve">  </v>
          </cell>
          <cell r="AQ3"/>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cell r="R4">
            <v>79.644611383993052</v>
          </cell>
          <cell r="S4" t="str">
            <v xml:space="preserve">a </v>
          </cell>
          <cell r="T4">
            <v>79.644611383993052</v>
          </cell>
          <cell r="U4">
            <v>20.355388616006934</v>
          </cell>
          <cell r="V4"/>
          <cell r="W4"/>
          <cell r="X4">
            <v>0.98463185629375694</v>
          </cell>
          <cell r="Y4">
            <v>99.683741203666841</v>
          </cell>
          <cell r="Z4" t="str">
            <v xml:space="preserve">  </v>
          </cell>
          <cell r="AA4">
            <v>0.31625879633314685</v>
          </cell>
          <cell r="AB4" t="str">
            <v xml:space="preserve">  </v>
          </cell>
          <cell r="AC4">
            <v>0</v>
          </cell>
          <cell r="AD4" t="str">
            <v xml:space="preserve">a </v>
          </cell>
          <cell r="AE4"/>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cell r="AP4" t="str">
            <v xml:space="preserve">  </v>
          </cell>
          <cell r="AQ4"/>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cell r="R5">
            <v>100</v>
          </cell>
          <cell r="S5" t="str">
            <v xml:space="preserve">  </v>
          </cell>
          <cell r="T5">
            <v>100</v>
          </cell>
          <cell r="U5" t="str">
            <v xml:space="preserve">  </v>
          </cell>
          <cell r="V5"/>
          <cell r="W5"/>
          <cell r="X5" t="str">
            <v>m</v>
          </cell>
          <cell r="Y5">
            <v>37.423574361790301</v>
          </cell>
          <cell r="Z5" t="str">
            <v xml:space="preserve">  </v>
          </cell>
          <cell r="AA5">
            <v>62.576425638209706</v>
          </cell>
          <cell r="AB5" t="str">
            <v xml:space="preserve">  </v>
          </cell>
          <cell r="AC5">
            <v>0</v>
          </cell>
          <cell r="AD5" t="str">
            <v xml:space="preserve">n </v>
          </cell>
          <cell r="AE5"/>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cell r="AP5" t="str">
            <v xml:space="preserve">  </v>
          </cell>
          <cell r="AQ5"/>
          <cell r="AR5" t="str">
            <v xml:space="preserve">  </v>
          </cell>
          <cell r="AS5">
            <v>0</v>
          </cell>
          <cell r="AT5" t="str">
            <v>m</v>
          </cell>
        </row>
        <row r="6">
          <cell r="A6" t="str">
            <v>Brazil</v>
          </cell>
          <cell r="B6">
            <v>901030</v>
          </cell>
          <cell r="C6" t="str">
            <v>m</v>
          </cell>
          <cell r="D6">
            <v>97.765587233097264</v>
          </cell>
          <cell r="E6" t="str">
            <v>xr</v>
          </cell>
          <cell r="F6" t="str">
            <v>xr</v>
          </cell>
          <cell r="G6"/>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cell r="R6" t="str">
            <v>m.</v>
          </cell>
          <cell r="S6" t="str">
            <v xml:space="preserve">m </v>
          </cell>
          <cell r="T6" t="str">
            <v>m.</v>
          </cell>
          <cell r="U6" t="str">
            <v xml:space="preserve">m </v>
          </cell>
          <cell r="V6"/>
          <cell r="W6"/>
          <cell r="X6" t="str">
            <v>m</v>
          </cell>
          <cell r="Y6">
            <v>97.767348172799984</v>
          </cell>
          <cell r="Z6" t="str">
            <v xml:space="preserve">  </v>
          </cell>
          <cell r="AA6">
            <v>0</v>
          </cell>
          <cell r="AB6" t="str">
            <v>xr</v>
          </cell>
          <cell r="AC6">
            <v>0</v>
          </cell>
          <cell r="AD6" t="str">
            <v>xr</v>
          </cell>
          <cell r="AE6"/>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cell r="AP6" t="str">
            <v xml:space="preserve">  </v>
          </cell>
          <cell r="AQ6"/>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cell r="H7">
            <v>100</v>
          </cell>
          <cell r="I7" t="str">
            <v>xr</v>
          </cell>
          <cell r="J7" t="str">
            <v xml:space="preserve">a </v>
          </cell>
          <cell r="K7" t="str">
            <v>xr</v>
          </cell>
          <cell r="L7" t="str">
            <v>xr</v>
          </cell>
          <cell r="M7" t="str">
            <v>xr</v>
          </cell>
          <cell r="N7">
            <v>98.271987448268334</v>
          </cell>
          <cell r="O7">
            <v>1.0168808493470434</v>
          </cell>
          <cell r="P7">
            <v>0.7111317023846232</v>
          </cell>
          <cell r="Q7"/>
          <cell r="R7" t="str">
            <v>xr</v>
          </cell>
          <cell r="S7" t="str">
            <v xml:space="preserve">a </v>
          </cell>
          <cell r="T7" t="str">
            <v>xr</v>
          </cell>
          <cell r="U7" t="str">
            <v>xr</v>
          </cell>
          <cell r="V7"/>
          <cell r="W7"/>
          <cell r="X7" t="str">
            <v>m</v>
          </cell>
          <cell r="Y7">
            <v>98.271987448268334</v>
          </cell>
          <cell r="Z7" t="str">
            <v xml:space="preserve">  </v>
          </cell>
          <cell r="AA7">
            <v>1.0168808493470434</v>
          </cell>
          <cell r="AB7" t="str">
            <v xml:space="preserve">  </v>
          </cell>
          <cell r="AC7">
            <v>0.7111317023846232</v>
          </cell>
          <cell r="AD7" t="str">
            <v xml:space="preserve">  </v>
          </cell>
          <cell r="AE7"/>
          <cell r="AF7" t="str">
            <v xml:space="preserve">  </v>
          </cell>
          <cell r="AG7">
            <v>0</v>
          </cell>
          <cell r="AH7" t="str">
            <v>xr</v>
          </cell>
          <cell r="AI7">
            <v>0</v>
          </cell>
          <cell r="AJ7" t="str">
            <v xml:space="preserve">a </v>
          </cell>
          <cell r="AK7">
            <v>0</v>
          </cell>
          <cell r="AL7" t="str">
            <v>xr</v>
          </cell>
          <cell r="AM7">
            <v>0</v>
          </cell>
          <cell r="AN7" t="str">
            <v>xr</v>
          </cell>
          <cell r="AO7"/>
          <cell r="AP7" t="str">
            <v xml:space="preserve">  </v>
          </cell>
          <cell r="AQ7"/>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cell r="W9"/>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cell r="AP9" t="str">
            <v>xc</v>
          </cell>
          <cell r="AQ9"/>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cell r="R10">
            <v>100</v>
          </cell>
          <cell r="S10" t="str">
            <v xml:space="preserve">a </v>
          </cell>
          <cell r="T10">
            <v>100</v>
          </cell>
          <cell r="U10" t="str">
            <v xml:space="preserve">n </v>
          </cell>
          <cell r="V10"/>
          <cell r="W10"/>
          <cell r="X10" t="str">
            <v>m</v>
          </cell>
          <cell r="Y10">
            <v>96.461587989367573</v>
          </cell>
          <cell r="Z10" t="str">
            <v xml:space="preserve">  </v>
          </cell>
          <cell r="AA10">
            <v>3.5384120106324199</v>
          </cell>
          <cell r="AB10" t="str">
            <v xml:space="preserve">  </v>
          </cell>
          <cell r="AC10">
            <v>0</v>
          </cell>
          <cell r="AD10" t="str">
            <v xml:space="preserve">a </v>
          </cell>
          <cell r="AE10"/>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cell r="AP10" t="str">
            <v xml:space="preserve">  </v>
          </cell>
          <cell r="AQ10"/>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cell r="R11">
            <v>97.881977132548485</v>
          </cell>
          <cell r="S11">
            <v>2.1180228674515025</v>
          </cell>
          <cell r="T11">
            <v>100</v>
          </cell>
          <cell r="U11" t="str">
            <v>xc</v>
          </cell>
          <cell r="V11"/>
          <cell r="W11"/>
          <cell r="X11">
            <v>1.894543590965174</v>
          </cell>
          <cell r="Y11">
            <v>92.877611910566714</v>
          </cell>
          <cell r="Z11" t="str">
            <v xml:space="preserve">  </v>
          </cell>
          <cell r="AA11">
            <v>7.1223880894332261</v>
          </cell>
          <cell r="AB11" t="str">
            <v xml:space="preserve">  </v>
          </cell>
          <cell r="AC11">
            <v>0</v>
          </cell>
          <cell r="AD11" t="str">
            <v xml:space="preserve">a </v>
          </cell>
          <cell r="AE11"/>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cell r="AP11" t="str">
            <v xml:space="preserve">  </v>
          </cell>
          <cell r="AQ11"/>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cell r="R12">
            <v>100</v>
          </cell>
          <cell r="S12" t="str">
            <v xml:space="preserve">n </v>
          </cell>
          <cell r="T12">
            <v>100</v>
          </cell>
          <cell r="U12" t="str">
            <v xml:space="preserve">m </v>
          </cell>
          <cell r="V12"/>
          <cell r="W12"/>
          <cell r="X12" t="str">
            <v>""</v>
          </cell>
          <cell r="Y12">
            <v>94.754750325460236</v>
          </cell>
          <cell r="Z12" t="str">
            <v xml:space="preserve">  </v>
          </cell>
          <cell r="AA12">
            <v>5.2452496745397701</v>
          </cell>
          <cell r="AB12" t="str">
            <v xml:space="preserve">  </v>
          </cell>
          <cell r="AC12">
            <v>0</v>
          </cell>
          <cell r="AD12" t="str">
            <v xml:space="preserve">a </v>
          </cell>
          <cell r="AE12"/>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cell r="AP12" t="str">
            <v xml:space="preserve">  </v>
          </cell>
          <cell r="AQ12"/>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cell r="R13">
            <v>100</v>
          </cell>
          <cell r="S13" t="str">
            <v xml:space="preserve">n </v>
          </cell>
          <cell r="T13">
            <v>100</v>
          </cell>
          <cell r="U13" t="str">
            <v xml:space="preserve">n </v>
          </cell>
          <cell r="V13"/>
          <cell r="W13"/>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cell r="AP13" t="str">
            <v xml:space="preserve">  </v>
          </cell>
          <cell r="AQ13"/>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cell r="R15">
            <v>100</v>
          </cell>
          <cell r="S15" t="str">
            <v xml:space="preserve">n </v>
          </cell>
          <cell r="T15">
            <v>100</v>
          </cell>
          <cell r="U15" t="str">
            <v xml:space="preserve">n </v>
          </cell>
          <cell r="V15"/>
          <cell r="W15"/>
          <cell r="X15" t="str">
            <v>m</v>
          </cell>
          <cell r="Y15">
            <v>100</v>
          </cell>
          <cell r="Z15" t="str">
            <v xml:space="preserve">  </v>
          </cell>
          <cell r="AA15">
            <v>0</v>
          </cell>
          <cell r="AB15" t="str">
            <v xml:space="preserve">a </v>
          </cell>
          <cell r="AC15">
            <v>0</v>
          </cell>
          <cell r="AD15" t="str">
            <v xml:space="preserve">a </v>
          </cell>
          <cell r="AE15"/>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cell r="AP15" t="str">
            <v xml:space="preserve">  </v>
          </cell>
          <cell r="AQ15"/>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cell r="R16">
            <v>100</v>
          </cell>
          <cell r="S16" t="str">
            <v xml:space="preserve">a </v>
          </cell>
          <cell r="T16">
            <v>100</v>
          </cell>
          <cell r="U16" t="str">
            <v xml:space="preserve">n </v>
          </cell>
          <cell r="V16"/>
          <cell r="W16"/>
          <cell r="X16" t="str">
            <v>m</v>
          </cell>
          <cell r="Y16">
            <v>96.139756314048256</v>
          </cell>
          <cell r="Z16" t="str">
            <v xml:space="preserve">  </v>
          </cell>
          <cell r="AA16">
            <v>3.8602436859517471</v>
          </cell>
          <cell r="AB16" t="str">
            <v xml:space="preserve">  </v>
          </cell>
          <cell r="AC16">
            <v>0</v>
          </cell>
          <cell r="AD16" t="str">
            <v xml:space="preserve">a </v>
          </cell>
          <cell r="AE16"/>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cell r="AP16" t="str">
            <v xml:space="preserve">  </v>
          </cell>
          <cell r="AQ16"/>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cell r="R18">
            <v>100</v>
          </cell>
          <cell r="S18" t="str">
            <v xml:space="preserve">n </v>
          </cell>
          <cell r="T18">
            <v>100</v>
          </cell>
          <cell r="U18" t="str">
            <v>xr</v>
          </cell>
          <cell r="V18"/>
          <cell r="W18"/>
          <cell r="X18">
            <v>4.1873614495161284</v>
          </cell>
          <cell r="Y18">
            <v>67.036474820385891</v>
          </cell>
          <cell r="Z18" t="str">
            <v xml:space="preserve">  </v>
          </cell>
          <cell r="AA18">
            <v>32.963525179614123</v>
          </cell>
          <cell r="AB18" t="str">
            <v xml:space="preserve">  </v>
          </cell>
          <cell r="AC18">
            <v>0</v>
          </cell>
          <cell r="AD18" t="str">
            <v>xr</v>
          </cell>
          <cell r="AE18"/>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cell r="AP18" t="str">
            <v xml:space="preserve">  </v>
          </cell>
          <cell r="AQ18"/>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cell r="R19" t="str">
            <v xml:space="preserve">m </v>
          </cell>
          <cell r="S19" t="str">
            <v xml:space="preserve">m </v>
          </cell>
          <cell r="T19" t="str">
            <v xml:space="preserve">m </v>
          </cell>
          <cell r="U19" t="str">
            <v xml:space="preserve">m </v>
          </cell>
          <cell r="V19"/>
          <cell r="W19"/>
          <cell r="X19" t="str">
            <v>m.</v>
          </cell>
          <cell r="Y19">
            <v>91.367578336956583</v>
          </cell>
          <cell r="Z19" t="str">
            <v xml:space="preserve">m </v>
          </cell>
          <cell r="AA19">
            <v>0</v>
          </cell>
          <cell r="AB19" t="str">
            <v xml:space="preserve">a </v>
          </cell>
          <cell r="AC19">
            <v>8.6324216630434183</v>
          </cell>
          <cell r="AD19" t="str">
            <v xml:space="preserve">m </v>
          </cell>
          <cell r="AE19"/>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cell r="AP19" t="str">
            <v xml:space="preserve">m </v>
          </cell>
          <cell r="AQ19"/>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cell r="R20">
            <v>100</v>
          </cell>
          <cell r="S20" t="str">
            <v xml:space="preserve">n </v>
          </cell>
          <cell r="T20">
            <v>100</v>
          </cell>
          <cell r="U20" t="str">
            <v xml:space="preserve">n </v>
          </cell>
          <cell r="V20"/>
          <cell r="W20"/>
          <cell r="X20" t="str">
            <v>m</v>
          </cell>
          <cell r="Y20">
            <v>100</v>
          </cell>
          <cell r="Z20" t="str">
            <v xml:space="preserve">  </v>
          </cell>
          <cell r="AA20">
            <v>0</v>
          </cell>
          <cell r="AB20" t="str">
            <v xml:space="preserve">a </v>
          </cell>
          <cell r="AC20">
            <v>0</v>
          </cell>
          <cell r="AD20" t="str">
            <v xml:space="preserve">n </v>
          </cell>
          <cell r="AE20"/>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cell r="AP20" t="str">
            <v xml:space="preserve">  </v>
          </cell>
          <cell r="AQ20"/>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cell r="R21" t="str">
            <v>3.58(x)</v>
          </cell>
          <cell r="S21" t="str">
            <v xml:space="preserve">n </v>
          </cell>
          <cell r="T21" t="str">
            <v>3.58(x)</v>
          </cell>
          <cell r="U21" t="str">
            <v>96.42(x)</v>
          </cell>
          <cell r="V21"/>
          <cell r="W21"/>
          <cell r="X21" t="str">
            <v>m</v>
          </cell>
          <cell r="Y21">
            <v>99.873692037214198</v>
          </cell>
          <cell r="Z21" t="str">
            <v xml:space="preserve">  </v>
          </cell>
          <cell r="AA21">
            <v>0</v>
          </cell>
          <cell r="AB21" t="str">
            <v xml:space="preserve">a </v>
          </cell>
          <cell r="AC21">
            <v>0.12630796278580489</v>
          </cell>
          <cell r="AD21" t="str">
            <v xml:space="preserve">  </v>
          </cell>
          <cell r="AE21"/>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cell r="AP21" t="str">
            <v xml:space="preserve">  </v>
          </cell>
          <cell r="AQ21"/>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cell r="R22" t="str">
            <v xml:space="preserve">m </v>
          </cell>
          <cell r="S22" t="str">
            <v xml:space="preserve">m </v>
          </cell>
          <cell r="T22" t="str">
            <v xml:space="preserve">m </v>
          </cell>
          <cell r="U22" t="str">
            <v xml:space="preserve">n </v>
          </cell>
          <cell r="V22"/>
          <cell r="W22"/>
          <cell r="X22" t="str">
            <v>m.</v>
          </cell>
          <cell r="Y22">
            <v>96.493775360676096</v>
          </cell>
          <cell r="Z22" t="str">
            <v xml:space="preserve">  </v>
          </cell>
          <cell r="AA22">
            <v>0</v>
          </cell>
          <cell r="AB22" t="str">
            <v xml:space="preserve">a </v>
          </cell>
          <cell r="AC22">
            <v>3.5062246393239076</v>
          </cell>
          <cell r="AD22" t="str">
            <v xml:space="preserve">  </v>
          </cell>
          <cell r="AE22"/>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cell r="AP22" t="str">
            <v xml:space="preserve">  </v>
          </cell>
          <cell r="AQ22"/>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cell r="R24" t="str">
            <v xml:space="preserve">n </v>
          </cell>
          <cell r="S24" t="str">
            <v xml:space="preserve">n </v>
          </cell>
          <cell r="T24" t="str">
            <v xml:space="preserve">n </v>
          </cell>
          <cell r="U24" t="str">
            <v xml:space="preserve">n </v>
          </cell>
          <cell r="V24"/>
          <cell r="W24"/>
          <cell r="X24" t="str">
            <v>m</v>
          </cell>
          <cell r="Y24">
            <v>88.587396589928673</v>
          </cell>
          <cell r="Z24" t="str">
            <v xml:space="preserve">  </v>
          </cell>
          <cell r="AA24">
            <v>11.409576668376054</v>
          </cell>
          <cell r="AB24" t="str">
            <v xml:space="preserve">  </v>
          </cell>
          <cell r="AC24">
            <v>3.0267416952693758E-3</v>
          </cell>
          <cell r="AD24" t="str">
            <v xml:space="preserve">  </v>
          </cell>
          <cell r="AE24"/>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cell r="AP24" t="str">
            <v xml:space="preserve">  </v>
          </cell>
          <cell r="AQ24"/>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cell r="R25" t="str">
            <v>xc</v>
          </cell>
          <cell r="S25" t="str">
            <v xml:space="preserve">a </v>
          </cell>
          <cell r="T25" t="str">
            <v>xc</v>
          </cell>
          <cell r="U25" t="str">
            <v>xc</v>
          </cell>
          <cell r="V25"/>
          <cell r="W25"/>
          <cell r="X25" t="str">
            <v>m</v>
          </cell>
          <cell r="Y25">
            <v>97.011422909077325</v>
          </cell>
          <cell r="Z25" t="str">
            <v xml:space="preserve">  </v>
          </cell>
          <cell r="AA25">
            <v>2.9885770909226821</v>
          </cell>
          <cell r="AB25" t="str">
            <v xml:space="preserve">  </v>
          </cell>
          <cell r="AC25">
            <v>0</v>
          </cell>
          <cell r="AD25" t="str">
            <v xml:space="preserve">a </v>
          </cell>
          <cell r="AE25"/>
          <cell r="AF25" t="str">
            <v xml:space="preserve">  </v>
          </cell>
          <cell r="AG25">
            <v>0</v>
          </cell>
          <cell r="AH25" t="str">
            <v>xc</v>
          </cell>
          <cell r="AI25">
            <v>0</v>
          </cell>
          <cell r="AJ25" t="str">
            <v xml:space="preserve">a </v>
          </cell>
          <cell r="AK25">
            <v>0</v>
          </cell>
          <cell r="AL25" t="str">
            <v>xc</v>
          </cell>
          <cell r="AM25">
            <v>0</v>
          </cell>
          <cell r="AN25" t="str">
            <v>xc</v>
          </cell>
          <cell r="AO25"/>
          <cell r="AP25" t="str">
            <v xml:space="preserve">  </v>
          </cell>
          <cell r="AQ25"/>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cell r="R26">
            <v>100</v>
          </cell>
          <cell r="S26" t="str">
            <v xml:space="preserve">a </v>
          </cell>
          <cell r="T26">
            <v>100</v>
          </cell>
          <cell r="U26" t="str">
            <v xml:space="preserve">a </v>
          </cell>
          <cell r="V26"/>
          <cell r="W26"/>
          <cell r="X26">
            <v>21.155006330856843</v>
          </cell>
          <cell r="Y26">
            <v>100</v>
          </cell>
          <cell r="Z26" t="str">
            <v xml:space="preserve">  </v>
          </cell>
          <cell r="AA26">
            <v>0</v>
          </cell>
          <cell r="AB26" t="str">
            <v xml:space="preserve">a </v>
          </cell>
          <cell r="AC26">
            <v>0</v>
          </cell>
          <cell r="AD26" t="str">
            <v xml:space="preserve">a </v>
          </cell>
          <cell r="AE26"/>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cell r="AP26" t="str">
            <v xml:space="preserve">  </v>
          </cell>
          <cell r="AQ26"/>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cell r="R27">
            <v>86.51755381276304</v>
          </cell>
          <cell r="S27">
            <v>4.7176531645316411</v>
          </cell>
          <cell r="T27">
            <v>91.235206977294666</v>
          </cell>
          <cell r="U27">
            <v>8.7647930227053248</v>
          </cell>
          <cell r="V27"/>
          <cell r="W27"/>
          <cell r="X27">
            <v>4.8852484588810823</v>
          </cell>
          <cell r="Y27">
            <v>24.621974493256275</v>
          </cell>
          <cell r="Z27" t="str">
            <v xml:space="preserve">  </v>
          </cell>
          <cell r="AA27">
            <v>75.378025506743711</v>
          </cell>
          <cell r="AB27" t="str">
            <v xml:space="preserve">  </v>
          </cell>
          <cell r="AC27">
            <v>0</v>
          </cell>
          <cell r="AD27" t="str">
            <v xml:space="preserve">n </v>
          </cell>
          <cell r="AE27"/>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cell r="AP27" t="str">
            <v xml:space="preserve">  </v>
          </cell>
          <cell r="AQ27"/>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cell r="R28">
            <v>69.547437848807718</v>
          </cell>
          <cell r="S28">
            <v>30.452562151192289</v>
          </cell>
          <cell r="T28">
            <v>100</v>
          </cell>
          <cell r="U28" t="str">
            <v xml:space="preserve">a </v>
          </cell>
          <cell r="V28"/>
          <cell r="W28"/>
          <cell r="X28" t="str">
            <v>m</v>
          </cell>
          <cell r="Y28">
            <v>99.53034765869613</v>
          </cell>
          <cell r="Z28" t="str">
            <v xml:space="preserve">  </v>
          </cell>
          <cell r="AA28">
            <v>0</v>
          </cell>
          <cell r="AB28" t="str">
            <v xml:space="preserve">a </v>
          </cell>
          <cell r="AC28">
            <v>0.46965234130389416</v>
          </cell>
          <cell r="AD28" t="str">
            <v xml:space="preserve">  </v>
          </cell>
          <cell r="AE28"/>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cell r="AP28" t="str">
            <v xml:space="preserve">  </v>
          </cell>
          <cell r="AQ28"/>
          <cell r="AR28" t="str">
            <v xml:space="preserve">  </v>
          </cell>
          <cell r="AS28">
            <v>0</v>
          </cell>
          <cell r="AT28" t="str">
            <v>m</v>
          </cell>
        </row>
        <row r="29">
          <cell r="A29" t="str">
            <v>Norway</v>
          </cell>
          <cell r="B29">
            <v>901030</v>
          </cell>
          <cell r="C29" t="str">
            <v>m</v>
          </cell>
          <cell r="D29">
            <v>88.543689320388353</v>
          </cell>
          <cell r="E29" t="str">
            <v>xr</v>
          </cell>
          <cell r="F29" t="str">
            <v>xr</v>
          </cell>
          <cell r="G29"/>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cell r="R29">
            <v>58.277027027027025</v>
          </cell>
          <cell r="S29">
            <v>41.722972972972975</v>
          </cell>
          <cell r="T29">
            <v>100</v>
          </cell>
          <cell r="U29" t="str">
            <v xml:space="preserve">n </v>
          </cell>
          <cell r="V29"/>
          <cell r="W29"/>
          <cell r="X29" t="str">
            <v>m</v>
          </cell>
          <cell r="Y29">
            <v>95.491053677932399</v>
          </cell>
          <cell r="Z29" t="str">
            <v xml:space="preserve">  </v>
          </cell>
          <cell r="AA29">
            <v>0</v>
          </cell>
          <cell r="AB29" t="str">
            <v>xr</v>
          </cell>
          <cell r="AC29">
            <v>0</v>
          </cell>
          <cell r="AD29" t="str">
            <v>xr</v>
          </cell>
          <cell r="AE29"/>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cell r="AP29" t="str">
            <v xml:space="preserve">  </v>
          </cell>
          <cell r="AQ29"/>
          <cell r="AR29" t="str">
            <v xml:space="preserve">  </v>
          </cell>
          <cell r="AS29">
            <v>0</v>
          </cell>
          <cell r="AT29" t="str">
            <v>m</v>
          </cell>
        </row>
        <row r="30">
          <cell r="A30" t="str">
            <v>Paraguay</v>
          </cell>
          <cell r="B30">
            <v>901030</v>
          </cell>
          <cell r="C30" t="str">
            <v>m.</v>
          </cell>
          <cell r="D30">
            <v>100</v>
          </cell>
          <cell r="E30" t="str">
            <v>xr</v>
          </cell>
          <cell r="F30" t="str">
            <v xml:space="preserve">n </v>
          </cell>
          <cell r="G30"/>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cell r="R30" t="str">
            <v xml:space="preserve">m </v>
          </cell>
          <cell r="S30" t="str">
            <v xml:space="preserve">m </v>
          </cell>
          <cell r="T30" t="str">
            <v xml:space="preserve">m </v>
          </cell>
          <cell r="U30" t="str">
            <v xml:space="preserve">m </v>
          </cell>
          <cell r="V30"/>
          <cell r="W30"/>
          <cell r="X30" t="str">
            <v>m</v>
          </cell>
          <cell r="Y30">
            <v>100</v>
          </cell>
          <cell r="Z30" t="str">
            <v xml:space="preserve">  </v>
          </cell>
          <cell r="AA30">
            <v>0</v>
          </cell>
          <cell r="AB30" t="str">
            <v>xr</v>
          </cell>
          <cell r="AC30">
            <v>0</v>
          </cell>
          <cell r="AD30" t="str">
            <v xml:space="preserve">n </v>
          </cell>
          <cell r="AE30"/>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cell r="AP30" t="str">
            <v xml:space="preserve">  </v>
          </cell>
          <cell r="AQ30"/>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cell r="R31" t="str">
            <v xml:space="preserve">m </v>
          </cell>
          <cell r="S31" t="str">
            <v xml:space="preserve">m </v>
          </cell>
          <cell r="T31" t="str">
            <v xml:space="preserve">m </v>
          </cell>
          <cell r="U31" t="str">
            <v xml:space="preserve">m </v>
          </cell>
          <cell r="V31"/>
          <cell r="W31"/>
          <cell r="X31" t="str">
            <v>m</v>
          </cell>
          <cell r="Y31">
            <v>98.234776070873394</v>
          </cell>
          <cell r="Z31" t="str">
            <v xml:space="preserve">  </v>
          </cell>
          <cell r="AA31">
            <v>0</v>
          </cell>
          <cell r="AB31" t="str">
            <v xml:space="preserve">a </v>
          </cell>
          <cell r="AC31">
            <v>1.7652239291266214</v>
          </cell>
          <cell r="AD31" t="str">
            <v xml:space="preserve">  </v>
          </cell>
          <cell r="AE31"/>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cell r="AP31" t="str">
            <v xml:space="preserve">m </v>
          </cell>
          <cell r="AQ31"/>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cell r="R32">
            <v>100</v>
          </cell>
          <cell r="S32" t="str">
            <v xml:space="preserve">a </v>
          </cell>
          <cell r="T32">
            <v>100</v>
          </cell>
          <cell r="U32" t="str">
            <v xml:space="preserve">m </v>
          </cell>
          <cell r="V32"/>
          <cell r="W32"/>
          <cell r="X32" t="str">
            <v>m</v>
          </cell>
          <cell r="Y32">
            <v>100</v>
          </cell>
          <cell r="Z32" t="str">
            <v xml:space="preserve">  </v>
          </cell>
          <cell r="AA32">
            <v>0</v>
          </cell>
          <cell r="AB32" t="str">
            <v xml:space="preserve">m </v>
          </cell>
          <cell r="AC32">
            <v>0</v>
          </cell>
          <cell r="AD32" t="str">
            <v xml:space="preserve">m </v>
          </cell>
          <cell r="AE32"/>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cell r="AP32" t="str">
            <v xml:space="preserve">  </v>
          </cell>
          <cell r="AQ32"/>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cell r="R33">
            <v>100</v>
          </cell>
          <cell r="S33" t="str">
            <v xml:space="preserve">a </v>
          </cell>
          <cell r="T33">
            <v>100</v>
          </cell>
          <cell r="U33" t="str">
            <v xml:space="preserve">a </v>
          </cell>
          <cell r="V33"/>
          <cell r="W33"/>
          <cell r="X33" t="str">
            <v>m</v>
          </cell>
          <cell r="Y33">
            <v>93.120922556871221</v>
          </cell>
          <cell r="Z33" t="str">
            <v xml:space="preserve">  </v>
          </cell>
          <cell r="AA33">
            <v>6.476875334052516</v>
          </cell>
          <cell r="AB33" t="str">
            <v xml:space="preserve">  </v>
          </cell>
          <cell r="AC33">
            <v>0.40220210907623527</v>
          </cell>
          <cell r="AD33" t="str">
            <v xml:space="preserve">  </v>
          </cell>
          <cell r="AE33"/>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cell r="AP33" t="str">
            <v xml:space="preserve">  </v>
          </cell>
          <cell r="AQ33"/>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cell r="R34" t="str">
            <v xml:space="preserve">a </v>
          </cell>
          <cell r="S34" t="str">
            <v xml:space="preserve">a </v>
          </cell>
          <cell r="T34" t="str">
            <v xml:space="preserve">a </v>
          </cell>
          <cell r="U34" t="str">
            <v xml:space="preserve">a </v>
          </cell>
          <cell r="V34"/>
          <cell r="W34"/>
          <cell r="X34" t="str">
            <v>m</v>
          </cell>
          <cell r="Y34">
            <v>100</v>
          </cell>
          <cell r="Z34" t="str">
            <v>xc</v>
          </cell>
          <cell r="AA34">
            <v>0</v>
          </cell>
          <cell r="AB34" t="str">
            <v xml:space="preserve">a </v>
          </cell>
          <cell r="AC34">
            <v>0</v>
          </cell>
          <cell r="AD34" t="str">
            <v xml:space="preserve">a </v>
          </cell>
          <cell r="AE34"/>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cell r="AP34" t="str">
            <v>xc</v>
          </cell>
          <cell r="AQ34"/>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cell r="R35">
            <v>100</v>
          </cell>
          <cell r="S35" t="str">
            <v xml:space="preserve">n </v>
          </cell>
          <cell r="T35">
            <v>100</v>
          </cell>
          <cell r="U35" t="str">
            <v xml:space="preserve">n </v>
          </cell>
          <cell r="V35"/>
          <cell r="W35"/>
          <cell r="X35">
            <v>18.556055485560982</v>
          </cell>
          <cell r="Y35">
            <v>86.749741455777695</v>
          </cell>
          <cell r="Z35" t="str">
            <v xml:space="preserve">  </v>
          </cell>
          <cell r="AA35">
            <v>13.250258544222303</v>
          </cell>
          <cell r="AB35" t="str">
            <v xml:space="preserve">  </v>
          </cell>
          <cell r="AC35">
            <v>0</v>
          </cell>
          <cell r="AD35" t="str">
            <v xml:space="preserve">n </v>
          </cell>
          <cell r="AE35"/>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cell r="AP35" t="str">
            <v xml:space="preserve">  </v>
          </cell>
          <cell r="AQ35"/>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cell r="R36" t="str">
            <v>m.</v>
          </cell>
          <cell r="S36" t="str">
            <v>m.</v>
          </cell>
          <cell r="T36" t="str">
            <v>m.</v>
          </cell>
          <cell r="U36" t="str">
            <v xml:space="preserve">a </v>
          </cell>
          <cell r="V36"/>
          <cell r="W36"/>
          <cell r="X36" t="str">
            <v>m.</v>
          </cell>
          <cell r="Y36">
            <v>98.151949876714667</v>
          </cell>
          <cell r="Z36" t="str">
            <v xml:space="preserve">  </v>
          </cell>
          <cell r="AA36">
            <v>1.8480501232853499</v>
          </cell>
          <cell r="AB36" t="str">
            <v xml:space="preserve">  </v>
          </cell>
          <cell r="AC36">
            <v>0</v>
          </cell>
          <cell r="AD36" t="str">
            <v xml:space="preserve">a </v>
          </cell>
          <cell r="AE36"/>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cell r="AP36" t="str">
            <v xml:space="preserve">  </v>
          </cell>
          <cell r="AQ36"/>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cell r="R37">
            <v>54.19519025634871</v>
          </cell>
          <cell r="S37">
            <v>0.36326877701133076</v>
          </cell>
          <cell r="T37">
            <v>54.55845903336003</v>
          </cell>
          <cell r="U37">
            <v>45.441540966639963</v>
          </cell>
          <cell r="V37"/>
          <cell r="W37"/>
          <cell r="X37" t="str">
            <v>m</v>
          </cell>
          <cell r="Y37">
            <v>91.345264737600218</v>
          </cell>
          <cell r="Z37" t="str">
            <v xml:space="preserve">  </v>
          </cell>
          <cell r="AA37">
            <v>0</v>
          </cell>
          <cell r="AB37" t="str">
            <v>xr</v>
          </cell>
          <cell r="AC37">
            <v>0</v>
          </cell>
          <cell r="AD37" t="str">
            <v>xr</v>
          </cell>
          <cell r="AE37"/>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cell r="AP37" t="str">
            <v xml:space="preserve">  </v>
          </cell>
          <cell r="AQ37"/>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cell r="R38">
            <v>100</v>
          </cell>
          <cell r="S38" t="str">
            <v xml:space="preserve">n </v>
          </cell>
          <cell r="T38">
            <v>100</v>
          </cell>
          <cell r="U38" t="str">
            <v xml:space="preserve">m </v>
          </cell>
          <cell r="V38"/>
          <cell r="W38"/>
          <cell r="X38">
            <v>85.447006581209976</v>
          </cell>
          <cell r="Y38">
            <v>100</v>
          </cell>
          <cell r="Z38" t="str">
            <v xml:space="preserve">  </v>
          </cell>
          <cell r="AA38">
            <v>0</v>
          </cell>
          <cell r="AB38" t="str">
            <v xml:space="preserve">a </v>
          </cell>
          <cell r="AC38">
            <v>0</v>
          </cell>
          <cell r="AD38" t="str">
            <v xml:space="preserve">a </v>
          </cell>
          <cell r="AE38"/>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cell r="AP38" t="str">
            <v xml:space="preserve">  </v>
          </cell>
          <cell r="AQ38"/>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cell r="R39">
            <v>100</v>
          </cell>
          <cell r="S39" t="str">
            <v xml:space="preserve">a </v>
          </cell>
          <cell r="T39">
            <v>100</v>
          </cell>
          <cell r="U39" t="str">
            <v xml:space="preserve">n </v>
          </cell>
          <cell r="V39"/>
          <cell r="W39"/>
          <cell r="X39" t="str">
            <v>m</v>
          </cell>
          <cell r="Y39">
            <v>85.452733342162091</v>
          </cell>
          <cell r="Z39" t="str">
            <v xml:space="preserve">  </v>
          </cell>
          <cell r="AA39">
            <v>14.547266657837895</v>
          </cell>
          <cell r="AB39" t="str">
            <v xml:space="preserve">  </v>
          </cell>
          <cell r="AC39">
            <v>0</v>
          </cell>
          <cell r="AD39" t="str">
            <v xml:space="preserve">n </v>
          </cell>
          <cell r="AE39"/>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cell r="AP39" t="str">
            <v xml:space="preserve">  </v>
          </cell>
          <cell r="AQ39"/>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cell r="H40">
            <v>100</v>
          </cell>
          <cell r="I40" t="str">
            <v>xr</v>
          </cell>
          <cell r="J40" t="str">
            <v>xr</v>
          </cell>
          <cell r="K40" t="str">
            <v>xr</v>
          </cell>
          <cell r="L40" t="str">
            <v>xr</v>
          </cell>
          <cell r="M40" t="str">
            <v>xr</v>
          </cell>
          <cell r="N40">
            <v>99.797812004796356</v>
          </cell>
          <cell r="O40" t="str">
            <v xml:space="preserve">a </v>
          </cell>
          <cell r="P40">
            <v>0.20218799520364863</v>
          </cell>
          <cell r="Q40"/>
          <cell r="R40" t="str">
            <v>xr</v>
          </cell>
          <cell r="S40" t="str">
            <v>xr</v>
          </cell>
          <cell r="T40" t="str">
            <v>xr</v>
          </cell>
          <cell r="U40" t="str">
            <v>xr</v>
          </cell>
          <cell r="V40"/>
          <cell r="W40"/>
          <cell r="X40" t="str">
            <v>10.21(x)</v>
          </cell>
          <cell r="Y40">
            <v>99.797812004796356</v>
          </cell>
          <cell r="Z40" t="str">
            <v xml:space="preserve">  </v>
          </cell>
          <cell r="AA40">
            <v>0</v>
          </cell>
          <cell r="AB40" t="str">
            <v xml:space="preserve">a </v>
          </cell>
          <cell r="AC40">
            <v>0.20218799520364863</v>
          </cell>
          <cell r="AD40" t="str">
            <v xml:space="preserve">  </v>
          </cell>
          <cell r="AE40"/>
          <cell r="AF40" t="str">
            <v xml:space="preserve">  </v>
          </cell>
          <cell r="AG40">
            <v>0</v>
          </cell>
          <cell r="AH40" t="str">
            <v>xr</v>
          </cell>
          <cell r="AI40">
            <v>0</v>
          </cell>
          <cell r="AJ40" t="str">
            <v>xr</v>
          </cell>
          <cell r="AK40">
            <v>0</v>
          </cell>
          <cell r="AL40" t="str">
            <v>xr</v>
          </cell>
          <cell r="AM40">
            <v>0</v>
          </cell>
          <cell r="AN40" t="str">
            <v>xr</v>
          </cell>
          <cell r="AO40"/>
          <cell r="AP40" t="str">
            <v xml:space="preserve">  </v>
          </cell>
          <cell r="AQ40"/>
          <cell r="AR40" t="str">
            <v xml:space="preserve">  </v>
          </cell>
          <cell r="AS40">
            <v>10.210667722356924</v>
          </cell>
          <cell r="AT40" t="str">
            <v>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cell r="C2"/>
          <cell r="D2"/>
          <cell r="E2"/>
          <cell r="F2"/>
          <cell r="G2"/>
          <cell r="H2"/>
          <cell r="I2"/>
          <cell r="J2"/>
          <cell r="K2">
            <v>554</v>
          </cell>
          <cell r="L2"/>
          <cell r="M2"/>
          <cell r="N2"/>
        </row>
        <row r="3">
          <cell r="A3" t="str">
            <v>Austria</v>
          </cell>
          <cell r="B3">
            <v>165.7</v>
          </cell>
          <cell r="C3"/>
          <cell r="D3"/>
          <cell r="E3"/>
          <cell r="F3"/>
          <cell r="G3"/>
          <cell r="H3"/>
          <cell r="I3"/>
          <cell r="J3"/>
          <cell r="K3">
            <v>1335.1</v>
          </cell>
          <cell r="L3"/>
          <cell r="M3">
            <v>413.9</v>
          </cell>
          <cell r="N3"/>
        </row>
        <row r="4">
          <cell r="A4" t="str">
            <v>Canada</v>
          </cell>
          <cell r="B4"/>
          <cell r="C4"/>
          <cell r="D4"/>
          <cell r="E4"/>
          <cell r="F4"/>
          <cell r="G4"/>
          <cell r="H4"/>
          <cell r="I4"/>
          <cell r="J4"/>
          <cell r="K4"/>
          <cell r="L4"/>
          <cell r="M4"/>
          <cell r="N4"/>
        </row>
        <row r="5">
          <cell r="A5" t="str">
            <v>Czech Republic</v>
          </cell>
          <cell r="B5"/>
          <cell r="C5"/>
          <cell r="D5"/>
          <cell r="E5"/>
          <cell r="F5"/>
          <cell r="G5"/>
          <cell r="H5"/>
          <cell r="I5"/>
          <cell r="J5">
            <v>848</v>
          </cell>
          <cell r="K5"/>
          <cell r="L5">
            <v>138</v>
          </cell>
          <cell r="M5"/>
          <cell r="N5"/>
        </row>
        <row r="6">
          <cell r="A6" t="str">
            <v>Denmark</v>
          </cell>
          <cell r="B6"/>
          <cell r="C6"/>
          <cell r="D6">
            <v>101</v>
          </cell>
          <cell r="E6">
            <v>3.7</v>
          </cell>
          <cell r="F6"/>
          <cell r="G6"/>
          <cell r="H6"/>
          <cell r="I6"/>
          <cell r="J6"/>
          <cell r="K6"/>
          <cell r="L6"/>
          <cell r="M6"/>
          <cell r="N6"/>
        </row>
        <row r="7">
          <cell r="A7" t="str">
            <v>France</v>
          </cell>
          <cell r="B7"/>
          <cell r="C7"/>
          <cell r="D7">
            <v>890.2</v>
          </cell>
          <cell r="E7"/>
          <cell r="F7"/>
          <cell r="G7">
            <v>3175</v>
          </cell>
          <cell r="H7">
            <v>572</v>
          </cell>
          <cell r="I7">
            <v>6834</v>
          </cell>
          <cell r="J7"/>
          <cell r="K7">
            <v>4790</v>
          </cell>
          <cell r="L7">
            <v>1373</v>
          </cell>
          <cell r="M7">
            <v>280</v>
          </cell>
          <cell r="N7"/>
        </row>
        <row r="8">
          <cell r="A8" t="str">
            <v>Ireland</v>
          </cell>
          <cell r="B8"/>
          <cell r="C8"/>
          <cell r="D8"/>
          <cell r="E8"/>
          <cell r="F8"/>
          <cell r="G8"/>
          <cell r="H8"/>
          <cell r="I8"/>
          <cell r="J8"/>
          <cell r="K8">
            <v>9.8000000000000007</v>
          </cell>
          <cell r="L8"/>
          <cell r="M8">
            <v>2.2000000000000002</v>
          </cell>
          <cell r="N8"/>
        </row>
        <row r="9">
          <cell r="A9" t="str">
            <v>New Zealand</v>
          </cell>
          <cell r="B9"/>
          <cell r="C9"/>
          <cell r="D9">
            <v>1.7150000000000001</v>
          </cell>
          <cell r="E9"/>
          <cell r="F9"/>
          <cell r="G9"/>
          <cell r="H9"/>
          <cell r="I9">
            <v>2.9590000000000001</v>
          </cell>
          <cell r="J9"/>
          <cell r="K9"/>
          <cell r="L9"/>
          <cell r="M9"/>
          <cell r="N9"/>
        </row>
        <row r="10">
          <cell r="A10" t="str">
            <v>Spain</v>
          </cell>
          <cell r="B10"/>
          <cell r="C10">
            <v>0</v>
          </cell>
          <cell r="D10"/>
          <cell r="E10"/>
          <cell r="F10"/>
          <cell r="G10"/>
          <cell r="H10"/>
          <cell r="I10"/>
          <cell r="J10"/>
          <cell r="K10"/>
          <cell r="L10"/>
          <cell r="M10"/>
          <cell r="N10"/>
        </row>
        <row r="11">
          <cell r="A11" t="str">
            <v>Sweden</v>
          </cell>
          <cell r="B11"/>
          <cell r="C11"/>
          <cell r="D11">
            <v>1112</v>
          </cell>
          <cell r="E11">
            <v>730</v>
          </cell>
          <cell r="F11"/>
          <cell r="G11">
            <v>7135</v>
          </cell>
          <cell r="H11"/>
          <cell r="I11"/>
          <cell r="J11">
            <v>2900</v>
          </cell>
          <cell r="K11">
            <v>1554</v>
          </cell>
          <cell r="L11">
            <v>970</v>
          </cell>
          <cell r="M11">
            <v>1000</v>
          </cell>
          <cell r="N11">
            <v>70</v>
          </cell>
        </row>
        <row r="12">
          <cell r="A12" t="str">
            <v>Switzerland</v>
          </cell>
          <cell r="B12"/>
          <cell r="C12"/>
          <cell r="D12">
            <v>18.3</v>
          </cell>
          <cell r="E12">
            <v>0.03</v>
          </cell>
          <cell r="F12"/>
          <cell r="G12"/>
          <cell r="H12"/>
          <cell r="I12"/>
          <cell r="J12"/>
          <cell r="K12"/>
          <cell r="L12"/>
          <cell r="M12"/>
          <cell r="N12"/>
        </row>
        <row r="13">
          <cell r="A13" t="str">
            <v>United Kingdom</v>
          </cell>
          <cell r="B13"/>
          <cell r="C13"/>
          <cell r="D13"/>
          <cell r="E13"/>
          <cell r="F13"/>
          <cell r="G13"/>
          <cell r="H13"/>
          <cell r="I13"/>
          <cell r="J13"/>
          <cell r="K13"/>
          <cell r="L13"/>
          <cell r="M13"/>
          <cell r="N13"/>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cell r="C2"/>
          <cell r="D2"/>
          <cell r="E2"/>
          <cell r="F2"/>
          <cell r="G2">
            <v>694</v>
          </cell>
          <cell r="H2">
            <v>14</v>
          </cell>
          <cell r="I2"/>
          <cell r="J2">
            <v>332</v>
          </cell>
          <cell r="K2"/>
          <cell r="L2"/>
          <cell r="M2"/>
          <cell r="N2"/>
          <cell r="O2"/>
          <cell r="P2"/>
          <cell r="Q2"/>
          <cell r="R2"/>
        </row>
        <row r="3">
          <cell r="A3" t="str">
            <v>Austria</v>
          </cell>
          <cell r="B3">
            <v>1394.8</v>
          </cell>
          <cell r="C3"/>
          <cell r="D3"/>
          <cell r="E3"/>
          <cell r="F3"/>
          <cell r="G3"/>
          <cell r="H3"/>
          <cell r="I3">
            <v>2670.6</v>
          </cell>
          <cell r="J3"/>
          <cell r="K3"/>
          <cell r="L3"/>
          <cell r="M3">
            <v>224.9</v>
          </cell>
          <cell r="N3">
            <v>21.9</v>
          </cell>
          <cell r="O3">
            <v>38.1</v>
          </cell>
          <cell r="P3"/>
          <cell r="Q3">
            <v>11.8</v>
          </cell>
          <cell r="R3"/>
        </row>
        <row r="4">
          <cell r="A4" t="str">
            <v>Canada</v>
          </cell>
          <cell r="B4">
            <v>2691.35</v>
          </cell>
          <cell r="C4"/>
          <cell r="D4"/>
          <cell r="E4"/>
          <cell r="F4"/>
          <cell r="G4">
            <v>84.76</v>
          </cell>
          <cell r="H4"/>
          <cell r="I4"/>
          <cell r="J4"/>
          <cell r="K4"/>
          <cell r="L4"/>
          <cell r="M4"/>
          <cell r="N4"/>
          <cell r="O4"/>
          <cell r="P4"/>
          <cell r="Q4"/>
          <cell r="R4"/>
        </row>
        <row r="5">
          <cell r="A5" t="str">
            <v>Czech Republic</v>
          </cell>
          <cell r="B5"/>
          <cell r="C5"/>
          <cell r="D5">
            <v>155</v>
          </cell>
          <cell r="E5"/>
          <cell r="F5"/>
          <cell r="G5"/>
          <cell r="H5"/>
          <cell r="I5">
            <v>886</v>
          </cell>
          <cell r="J5"/>
          <cell r="K5">
            <v>302</v>
          </cell>
          <cell r="L5"/>
          <cell r="M5">
            <v>956</v>
          </cell>
          <cell r="N5"/>
          <cell r="O5">
            <v>60</v>
          </cell>
          <cell r="P5">
            <v>35</v>
          </cell>
          <cell r="Q5"/>
          <cell r="R5"/>
        </row>
        <row r="6">
          <cell r="A6" t="str">
            <v>Denmark</v>
          </cell>
          <cell r="B6"/>
          <cell r="C6"/>
          <cell r="D6">
            <v>3228</v>
          </cell>
          <cell r="E6"/>
          <cell r="F6"/>
          <cell r="G6">
            <v>966.9</v>
          </cell>
          <cell r="H6"/>
          <cell r="I6"/>
          <cell r="J6"/>
          <cell r="K6"/>
          <cell r="L6"/>
          <cell r="M6"/>
          <cell r="N6"/>
          <cell r="O6"/>
          <cell r="P6"/>
          <cell r="Q6"/>
          <cell r="R6"/>
        </row>
        <row r="7">
          <cell r="A7" t="str">
            <v>Finland</v>
          </cell>
          <cell r="B7"/>
          <cell r="C7"/>
          <cell r="D7">
            <v>1686</v>
          </cell>
          <cell r="E7"/>
          <cell r="F7"/>
          <cell r="G7"/>
          <cell r="H7">
            <v>278</v>
          </cell>
          <cell r="I7"/>
          <cell r="J7"/>
          <cell r="K7"/>
          <cell r="L7"/>
          <cell r="M7">
            <v>357</v>
          </cell>
          <cell r="N7"/>
          <cell r="O7"/>
          <cell r="P7"/>
          <cell r="Q7"/>
          <cell r="R7"/>
        </row>
        <row r="8">
          <cell r="A8" t="str">
            <v>France</v>
          </cell>
          <cell r="B8"/>
          <cell r="C8">
            <v>55</v>
          </cell>
          <cell r="D8">
            <v>6041.2</v>
          </cell>
          <cell r="E8"/>
          <cell r="F8"/>
          <cell r="G8">
            <v>19.100000000000001</v>
          </cell>
          <cell r="H8"/>
          <cell r="I8"/>
          <cell r="J8"/>
          <cell r="K8">
            <v>9077</v>
          </cell>
          <cell r="L8"/>
          <cell r="M8">
            <v>8300</v>
          </cell>
          <cell r="N8"/>
          <cell r="O8">
            <v>22</v>
          </cell>
          <cell r="P8">
            <v>2679.5</v>
          </cell>
          <cell r="Q8"/>
          <cell r="R8"/>
        </row>
        <row r="9">
          <cell r="A9" t="str">
            <v>Greece</v>
          </cell>
          <cell r="B9"/>
          <cell r="C9"/>
          <cell r="D9">
            <v>2545.8330660000001</v>
          </cell>
          <cell r="E9"/>
          <cell r="F9"/>
          <cell r="G9">
            <v>126.75</v>
          </cell>
          <cell r="H9"/>
          <cell r="I9"/>
          <cell r="J9"/>
          <cell r="K9"/>
          <cell r="L9"/>
          <cell r="M9"/>
          <cell r="N9"/>
          <cell r="O9"/>
          <cell r="P9"/>
          <cell r="Q9"/>
          <cell r="R9"/>
        </row>
        <row r="10">
          <cell r="A10" t="str">
            <v>Ireland</v>
          </cell>
          <cell r="B10">
            <v>102.3</v>
          </cell>
          <cell r="C10">
            <v>53.8</v>
          </cell>
          <cell r="D10">
            <v>6.2</v>
          </cell>
          <cell r="E10"/>
          <cell r="F10"/>
          <cell r="G10"/>
          <cell r="H10"/>
          <cell r="I10"/>
          <cell r="J10"/>
          <cell r="K10"/>
          <cell r="L10"/>
          <cell r="M10"/>
          <cell r="N10"/>
          <cell r="O10"/>
          <cell r="P10"/>
          <cell r="Q10"/>
          <cell r="R10"/>
        </row>
        <row r="11">
          <cell r="A11" t="str">
            <v>New Zealand</v>
          </cell>
          <cell r="B11"/>
          <cell r="C11"/>
          <cell r="D11">
            <v>4.7329999999999997</v>
          </cell>
          <cell r="E11"/>
          <cell r="F11"/>
          <cell r="G11">
            <v>333.447</v>
          </cell>
          <cell r="H11"/>
          <cell r="I11">
            <v>207.77799999999999</v>
          </cell>
          <cell r="J11"/>
          <cell r="K11"/>
          <cell r="L11"/>
          <cell r="M11"/>
          <cell r="N11"/>
          <cell r="O11"/>
          <cell r="P11"/>
          <cell r="Q11"/>
          <cell r="R11"/>
        </row>
        <row r="12">
          <cell r="A12" t="str">
            <v>Spain</v>
          </cell>
          <cell r="B12"/>
          <cell r="C12"/>
          <cell r="D12">
            <v>55018.5</v>
          </cell>
          <cell r="E12">
            <v>14161.5</v>
          </cell>
          <cell r="F12"/>
          <cell r="G12"/>
          <cell r="H12"/>
          <cell r="I12"/>
          <cell r="J12"/>
          <cell r="K12"/>
          <cell r="L12"/>
          <cell r="M12"/>
          <cell r="N12"/>
          <cell r="O12"/>
          <cell r="P12"/>
          <cell r="Q12"/>
          <cell r="R12"/>
        </row>
        <row r="13">
          <cell r="A13" t="str">
            <v>Sweden</v>
          </cell>
          <cell r="B13"/>
          <cell r="C13"/>
          <cell r="D13">
            <v>3290</v>
          </cell>
          <cell r="E13"/>
          <cell r="F13"/>
          <cell r="G13">
            <v>6490</v>
          </cell>
          <cell r="H13"/>
          <cell r="I13"/>
          <cell r="J13"/>
          <cell r="K13"/>
          <cell r="L13"/>
          <cell r="M13"/>
          <cell r="N13"/>
          <cell r="O13"/>
          <cell r="P13"/>
          <cell r="Q13"/>
          <cell r="R13">
            <v>2575.3000000000002</v>
          </cell>
        </row>
        <row r="14">
          <cell r="A14" t="str">
            <v>Switzerland</v>
          </cell>
          <cell r="B14"/>
          <cell r="C14"/>
          <cell r="D14">
            <v>148.9</v>
          </cell>
          <cell r="E14"/>
          <cell r="F14"/>
          <cell r="G14">
            <v>12.6</v>
          </cell>
          <cell r="H14"/>
          <cell r="I14"/>
          <cell r="J14"/>
          <cell r="K14"/>
          <cell r="L14"/>
          <cell r="M14"/>
          <cell r="N14"/>
          <cell r="O14"/>
          <cell r="P14"/>
          <cell r="Q14"/>
          <cell r="R14"/>
        </row>
        <row r="15">
          <cell r="A15" t="str">
            <v>United Kingdom</v>
          </cell>
          <cell r="B15"/>
          <cell r="C15">
            <v>1315.4</v>
          </cell>
          <cell r="D15">
            <v>1412.3</v>
          </cell>
          <cell r="E15"/>
          <cell r="F15"/>
          <cell r="G15">
            <v>552</v>
          </cell>
          <cell r="H15"/>
          <cell r="I15"/>
          <cell r="J15"/>
          <cell r="K15"/>
          <cell r="L15"/>
          <cell r="M15"/>
          <cell r="N15"/>
          <cell r="O15"/>
          <cell r="P15"/>
          <cell r="Q15"/>
          <cell r="R15"/>
        </row>
        <row r="16">
          <cell r="A16" t="str">
            <v>United States</v>
          </cell>
          <cell r="B16">
            <v>2451.8000000000002</v>
          </cell>
          <cell r="C16"/>
          <cell r="D16"/>
          <cell r="E16"/>
          <cell r="F16"/>
          <cell r="G16"/>
          <cell r="H16"/>
          <cell r="I16"/>
          <cell r="J16"/>
          <cell r="K16"/>
          <cell r="L16"/>
          <cell r="M16"/>
          <cell r="N16"/>
          <cell r="O16"/>
          <cell r="P16"/>
          <cell r="Q16"/>
          <cell r="R16"/>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7323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showGridLines="0" tabSelected="1" zoomScale="80" zoomScaleNormal="80" zoomScaleSheetLayoutView="80" workbookViewId="0"/>
  </sheetViews>
  <sheetFormatPr defaultColWidth="9.109375" defaultRowHeight="13.2"/>
  <cols>
    <col min="1" max="1" width="19.109375" style="3" customWidth="1"/>
    <col min="2" max="8" width="10.5546875" style="3" customWidth="1"/>
    <col min="9" max="16384" width="9.109375" style="3"/>
  </cols>
  <sheetData>
    <row r="1" spans="1:16" s="96" customFormat="1">
      <c r="A1" s="97" t="s">
        <v>108</v>
      </c>
    </row>
    <row r="2" spans="1:16" s="96" customFormat="1">
      <c r="A2" s="96" t="s">
        <v>109</v>
      </c>
      <c r="B2" s="96" t="s">
        <v>110</v>
      </c>
    </row>
    <row r="3" spans="1:16" s="96" customFormat="1">
      <c r="A3" s="96" t="s">
        <v>111</v>
      </c>
    </row>
    <row r="4" spans="1:16" s="96" customFormat="1">
      <c r="A4" s="97" t="s">
        <v>112</v>
      </c>
    </row>
    <row r="5" spans="1:16" s="96" customFormat="1"/>
    <row r="6" spans="1:16" customFormat="1">
      <c r="A6" s="1" t="s">
        <v>0</v>
      </c>
    </row>
    <row r="7" spans="1:16">
      <c r="A7" s="2" t="s">
        <v>1</v>
      </c>
      <c r="B7" s="2"/>
      <c r="P7" s="4"/>
    </row>
    <row r="8" spans="1:16">
      <c r="A8" s="5" t="s">
        <v>2</v>
      </c>
      <c r="B8" s="5"/>
      <c r="C8" s="6"/>
      <c r="P8" s="7"/>
    </row>
    <row r="9" spans="1:16">
      <c r="A9" s="8" t="s">
        <v>3</v>
      </c>
      <c r="B9" s="8"/>
    </row>
    <row r="10" spans="1:16">
      <c r="A10" s="9"/>
    </row>
    <row r="11" spans="1:16">
      <c r="A11" s="8"/>
      <c r="B11" s="8"/>
    </row>
    <row r="12" spans="1:16">
      <c r="A12" s="8"/>
      <c r="B12" s="8"/>
    </row>
    <row r="13" spans="1:16">
      <c r="A13" s="8"/>
      <c r="B13" s="8"/>
    </row>
    <row r="14" spans="1:16">
      <c r="A14" s="8"/>
      <c r="B14" s="8"/>
    </row>
    <row r="15" spans="1:16">
      <c r="A15" s="8"/>
      <c r="B15" s="8"/>
    </row>
    <row r="16" spans="1:16">
      <c r="A16" s="8"/>
      <c r="B16" s="8"/>
    </row>
    <row r="17" spans="1:2">
      <c r="A17" s="8"/>
      <c r="B17" s="8"/>
    </row>
    <row r="18" spans="1:2">
      <c r="A18" s="8"/>
      <c r="B18" s="8"/>
    </row>
    <row r="19" spans="1:2">
      <c r="A19" s="8"/>
      <c r="B19" s="8"/>
    </row>
    <row r="20" spans="1:2">
      <c r="A20" s="8"/>
      <c r="B20" s="8"/>
    </row>
    <row r="21" spans="1:2">
      <c r="A21" s="8"/>
      <c r="B21" s="8"/>
    </row>
    <row r="22" spans="1:2">
      <c r="A22" s="8"/>
      <c r="B22" s="8"/>
    </row>
    <row r="23" spans="1:2">
      <c r="A23" s="8"/>
      <c r="B23" s="8"/>
    </row>
    <row r="24" spans="1:2">
      <c r="A24" s="8"/>
      <c r="B24" s="8"/>
    </row>
    <row r="25" spans="1:2">
      <c r="A25" s="8"/>
      <c r="B25" s="8"/>
    </row>
    <row r="26" spans="1:2">
      <c r="A26" s="8"/>
      <c r="B26" s="8"/>
    </row>
    <row r="27" spans="1:2">
      <c r="A27" s="8"/>
      <c r="B27" s="8"/>
    </row>
    <row r="28" spans="1:2">
      <c r="A28" s="8"/>
      <c r="B28" s="8"/>
    </row>
    <row r="29" spans="1:2">
      <c r="A29" s="8"/>
      <c r="B29" s="8"/>
    </row>
    <row r="30" spans="1:2">
      <c r="A30" s="8"/>
      <c r="B30" s="8"/>
    </row>
    <row r="31" spans="1:2">
      <c r="A31" s="8"/>
      <c r="B31" s="8"/>
    </row>
    <row r="32" spans="1:2">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10" t="s">
        <v>4</v>
      </c>
      <c r="B46" s="8"/>
    </row>
    <row r="47" spans="1:2">
      <c r="A47" s="11" t="s">
        <v>5</v>
      </c>
      <c r="B47" s="8"/>
    </row>
    <row r="48" spans="1:2">
      <c r="A48" s="12" t="s">
        <v>6</v>
      </c>
      <c r="B48" s="8"/>
    </row>
    <row r="49" spans="1:11">
      <c r="A49" s="13" t="s">
        <v>7</v>
      </c>
      <c r="B49" s="8"/>
    </row>
    <row r="50" spans="1:11">
      <c r="A50" s="14" t="s">
        <v>8</v>
      </c>
      <c r="B50" s="8"/>
    </row>
    <row r="51" spans="1:11">
      <c r="B51" s="8"/>
    </row>
    <row r="52" spans="1:11">
      <c r="B52" s="8"/>
    </row>
    <row r="53" spans="1:11">
      <c r="B53" s="8"/>
    </row>
    <row r="54" spans="1:11">
      <c r="A54" s="8"/>
      <c r="B54" s="8"/>
    </row>
    <row r="55" spans="1:11">
      <c r="A55" s="8"/>
      <c r="B55" s="8"/>
    </row>
    <row r="56" spans="1:11" ht="13.5" customHeight="1" thickBot="1">
      <c r="G56" s="15" t="s">
        <v>9</v>
      </c>
    </row>
    <row r="57" spans="1:11" s="19" customFormat="1" ht="51" customHeight="1">
      <c r="A57" s="16" t="s">
        <v>10</v>
      </c>
      <c r="B57" s="86" t="s">
        <v>11</v>
      </c>
      <c r="C57" s="87"/>
      <c r="D57" s="88"/>
      <c r="E57" s="89" t="s">
        <v>12</v>
      </c>
      <c r="F57" s="90"/>
      <c r="G57" s="91" t="s">
        <v>13</v>
      </c>
      <c r="H57" s="92"/>
      <c r="I57" s="17" t="s">
        <v>14</v>
      </c>
      <c r="J57" s="18" t="s">
        <v>15</v>
      </c>
      <c r="K57" s="18" t="s">
        <v>16</v>
      </c>
    </row>
    <row r="58" spans="1:11" s="15" customFormat="1">
      <c r="A58" s="20"/>
      <c r="B58" s="93" t="s">
        <v>17</v>
      </c>
      <c r="C58" s="94"/>
      <c r="D58" s="21" t="s">
        <v>18</v>
      </c>
      <c r="E58" s="22" t="s">
        <v>17</v>
      </c>
      <c r="F58" s="23" t="s">
        <v>18</v>
      </c>
      <c r="G58" s="22" t="s">
        <v>17</v>
      </c>
      <c r="H58" s="24" t="s">
        <v>18</v>
      </c>
      <c r="I58" s="25"/>
      <c r="J58" s="23"/>
      <c r="K58" s="23"/>
    </row>
    <row r="59" spans="1:11">
      <c r="A59" s="11" t="str">
        <f t="shared" ref="A59:A110" si="0">I59&amp;"      "&amp;J59&amp;"      "&amp;K59</f>
        <v>Jordan      70      74</v>
      </c>
      <c r="B59" s="26">
        <f>IF(ABS(G59/H59)&gt;1.96,INDEX(H$126:H$201,MATCH($I59,$A$126:$A$201,0)),"")</f>
        <v>41.355725485146017</v>
      </c>
      <c r="C59" s="27"/>
      <c r="D59" s="28">
        <f t="shared" ref="D59:D110" si="1">INDEX(I$126:I$201,MATCH($I59,$A$126:$A$201,0))</f>
        <v>0.61487237778883597</v>
      </c>
      <c r="E59" s="29">
        <f t="shared" ref="E59:F90" si="2">INDEX(P$126:P$201,MATCH($I59,$A$126:$A$201,0))</f>
        <v>31.06086528777514</v>
      </c>
      <c r="F59" s="28">
        <f t="shared" si="2"/>
        <v>0.79507042907779824</v>
      </c>
      <c r="G59" s="29">
        <f t="shared" ref="G59:H90" si="3">INDEX(X$126:X$201,MATCH($I59,$A$126:$A$201,0))</f>
        <v>10.294860197370877</v>
      </c>
      <c r="H59" s="30">
        <f t="shared" si="3"/>
        <v>1.0050895622588323</v>
      </c>
      <c r="I59" s="31" t="s">
        <v>19</v>
      </c>
      <c r="J59" s="32">
        <f t="shared" ref="J59:J110" si="4">ROUND(INDEX(B$126:B$201,MATCH($I59,$A$126:$A$201,0)),0)</f>
        <v>70</v>
      </c>
      <c r="K59" s="33">
        <f t="shared" ref="K59:K110" si="5">ROUND(INDEX(J$126:J$201,MATCH($I59,$A$126:$A$201,0)),0)</f>
        <v>74</v>
      </c>
    </row>
    <row r="60" spans="1:11">
      <c r="A60" s="11" t="str">
        <f t="shared" si="0"/>
        <v>Turkey      69      73</v>
      </c>
      <c r="B60" s="34">
        <f t="shared" ref="B60:B110" si="6">IF(ABS(G60/H60)&gt;1.96,INDEX(H$126:H$201,MATCH($I60,$A$126:$A$201,0)),"")</f>
        <v>42.478764115285983</v>
      </c>
      <c r="C60" s="35"/>
      <c r="D60" s="28">
        <f t="shared" si="1"/>
        <v>0.73215391934889407</v>
      </c>
      <c r="E60" s="29">
        <f t="shared" si="2"/>
        <v>37.118053036808703</v>
      </c>
      <c r="F60" s="28">
        <f t="shared" si="2"/>
        <v>1.106488761956312</v>
      </c>
      <c r="G60" s="29">
        <f t="shared" si="3"/>
        <v>5.36071107847728</v>
      </c>
      <c r="H60" s="30">
        <f t="shared" si="3"/>
        <v>1.3267881300168309</v>
      </c>
      <c r="I60" s="31" t="s">
        <v>20</v>
      </c>
      <c r="J60" s="32">
        <f t="shared" si="4"/>
        <v>69</v>
      </c>
      <c r="K60" s="33">
        <f t="shared" si="5"/>
        <v>73</v>
      </c>
    </row>
    <row r="61" spans="1:11">
      <c r="A61" s="11" t="str">
        <f t="shared" si="0"/>
        <v>Tunisia      72      74</v>
      </c>
      <c r="B61" s="36">
        <f t="shared" si="6"/>
        <v>44.120430092786883</v>
      </c>
      <c r="C61" s="37"/>
      <c r="D61" s="28">
        <f t="shared" si="1"/>
        <v>0.58019484545545663</v>
      </c>
      <c r="E61" s="29">
        <f t="shared" si="2"/>
        <v>38.765972314122422</v>
      </c>
      <c r="F61" s="28">
        <f t="shared" si="2"/>
        <v>1.0272193231957303</v>
      </c>
      <c r="G61" s="29">
        <f t="shared" si="3"/>
        <v>5.3544577786644609</v>
      </c>
      <c r="H61" s="30">
        <f t="shared" si="3"/>
        <v>1.1797481072838283</v>
      </c>
      <c r="I61" s="31" t="s">
        <v>21</v>
      </c>
      <c r="J61" s="32">
        <f t="shared" si="4"/>
        <v>72</v>
      </c>
      <c r="K61" s="33">
        <f t="shared" si="5"/>
        <v>74</v>
      </c>
    </row>
    <row r="62" spans="1:11">
      <c r="A62" s="11" t="str">
        <f t="shared" si="0"/>
        <v>Korea      63      66</v>
      </c>
      <c r="B62" s="34">
        <f t="shared" si="6"/>
        <v>43.951657331009301</v>
      </c>
      <c r="C62" s="35"/>
      <c r="D62" s="28">
        <f t="shared" si="1"/>
        <v>0.51968931095238269</v>
      </c>
      <c r="E62" s="29">
        <f t="shared" si="2"/>
        <v>39.215358808588888</v>
      </c>
      <c r="F62" s="28">
        <f t="shared" si="2"/>
        <v>0.69692211869114062</v>
      </c>
      <c r="G62" s="29">
        <f t="shared" si="3"/>
        <v>4.7362985224204124</v>
      </c>
      <c r="H62" s="30">
        <f t="shared" si="3"/>
        <v>0.8693545993661681</v>
      </c>
      <c r="I62" s="31" t="s">
        <v>22</v>
      </c>
      <c r="J62" s="32">
        <f t="shared" si="4"/>
        <v>63</v>
      </c>
      <c r="K62" s="33">
        <f t="shared" si="5"/>
        <v>66</v>
      </c>
    </row>
    <row r="63" spans="1:11">
      <c r="A63" s="11" t="str">
        <f t="shared" si="0"/>
        <v>Luxembourg      62      62</v>
      </c>
      <c r="B63" s="36">
        <f t="shared" si="6"/>
        <v>54.730640396956311</v>
      </c>
      <c r="C63" s="37"/>
      <c r="D63" s="28">
        <f t="shared" si="1"/>
        <v>0.44574501897704083</v>
      </c>
      <c r="E63" s="29">
        <f t="shared" si="2"/>
        <v>50.66639131710199</v>
      </c>
      <c r="F63" s="28">
        <f t="shared" si="2"/>
        <v>0.48261771157763217</v>
      </c>
      <c r="G63" s="29">
        <f t="shared" si="3"/>
        <v>4.0642490798543207</v>
      </c>
      <c r="H63" s="30">
        <f t="shared" si="3"/>
        <v>0.65696916021322727</v>
      </c>
      <c r="I63" s="31" t="s">
        <v>23</v>
      </c>
      <c r="J63" s="32">
        <f t="shared" si="4"/>
        <v>62</v>
      </c>
      <c r="K63" s="33">
        <f t="shared" si="5"/>
        <v>62</v>
      </c>
    </row>
    <row r="64" spans="1:11">
      <c r="A64" s="11" t="str">
        <f t="shared" si="0"/>
        <v>France      60      59</v>
      </c>
      <c r="B64" s="34">
        <f t="shared" si="6"/>
        <v>55.647148524145003</v>
      </c>
      <c r="C64" s="35"/>
      <c r="D64" s="28">
        <f t="shared" si="1"/>
        <v>0.6840143305266152</v>
      </c>
      <c r="E64" s="29">
        <f t="shared" si="2"/>
        <v>51.746913636850863</v>
      </c>
      <c r="F64" s="28">
        <f t="shared" si="2"/>
        <v>1.0122753907071447</v>
      </c>
      <c r="G64" s="29">
        <f t="shared" si="3"/>
        <v>3.9002348872941397</v>
      </c>
      <c r="H64" s="30">
        <f t="shared" si="3"/>
        <v>1.2217107149391284</v>
      </c>
      <c r="I64" s="31" t="s">
        <v>24</v>
      </c>
      <c r="J64" s="32">
        <f t="shared" si="4"/>
        <v>60</v>
      </c>
      <c r="K64" s="33">
        <f t="shared" si="5"/>
        <v>59</v>
      </c>
    </row>
    <row r="65" spans="1:11">
      <c r="A65" s="11" t="str">
        <f t="shared" si="0"/>
        <v>Colombia      71      74</v>
      </c>
      <c r="B65" s="34">
        <f t="shared" si="6"/>
        <v>39.122013820183149</v>
      </c>
      <c r="C65" s="35"/>
      <c r="D65" s="28">
        <f t="shared" si="1"/>
        <v>0.57668754212012563</v>
      </c>
      <c r="E65" s="29">
        <f t="shared" si="2"/>
        <v>36.149750465196021</v>
      </c>
      <c r="F65" s="28">
        <f t="shared" si="2"/>
        <v>1.0815546115297072</v>
      </c>
      <c r="G65" s="29">
        <f t="shared" si="3"/>
        <v>2.9722633549871276</v>
      </c>
      <c r="H65" s="30">
        <f t="shared" si="3"/>
        <v>1.2256952716551237</v>
      </c>
      <c r="I65" s="31" t="s">
        <v>25</v>
      </c>
      <c r="J65" s="32">
        <f t="shared" si="4"/>
        <v>71</v>
      </c>
      <c r="K65" s="33">
        <f t="shared" si="5"/>
        <v>74</v>
      </c>
    </row>
    <row r="66" spans="1:11">
      <c r="A66" s="11" t="str">
        <f t="shared" si="0"/>
        <v>Chinese Taipei      60      62</v>
      </c>
      <c r="B66" s="36">
        <f t="shared" si="6"/>
        <v>50.760136558969933</v>
      </c>
      <c r="C66" s="37"/>
      <c r="D66" s="28">
        <f t="shared" si="1"/>
        <v>0.49981267473651841</v>
      </c>
      <c r="E66" s="29">
        <f t="shared" si="2"/>
        <v>47.905176990706927</v>
      </c>
      <c r="F66" s="28">
        <f t="shared" si="2"/>
        <v>0.75573520760834068</v>
      </c>
      <c r="G66" s="29">
        <f t="shared" si="3"/>
        <v>2.8549595682630056</v>
      </c>
      <c r="H66" s="30">
        <f t="shared" si="3"/>
        <v>0.90606203642250371</v>
      </c>
      <c r="I66" s="31" t="s">
        <v>26</v>
      </c>
      <c r="J66" s="32">
        <f t="shared" si="4"/>
        <v>60</v>
      </c>
      <c r="K66" s="33">
        <f t="shared" si="5"/>
        <v>62</v>
      </c>
    </row>
    <row r="67" spans="1:11">
      <c r="A67" s="11" t="str">
        <f t="shared" si="0"/>
        <v>Macao (China)      65      64</v>
      </c>
      <c r="B67" s="34">
        <f t="shared" si="6"/>
        <v>44.064831587514327</v>
      </c>
      <c r="C67" s="35"/>
      <c r="D67" s="28">
        <f t="shared" si="1"/>
        <v>0.43334959098271392</v>
      </c>
      <c r="E67" s="29">
        <f t="shared" si="2"/>
        <v>41.266536708132961</v>
      </c>
      <c r="F67" s="28">
        <f t="shared" si="2"/>
        <v>0.51007167634862671</v>
      </c>
      <c r="G67" s="29">
        <f t="shared" si="3"/>
        <v>2.7982948793813662</v>
      </c>
      <c r="H67" s="30">
        <f t="shared" si="3"/>
        <v>0.66930186240438894</v>
      </c>
      <c r="I67" s="31" t="s">
        <v>27</v>
      </c>
      <c r="J67" s="32">
        <f t="shared" si="4"/>
        <v>65</v>
      </c>
      <c r="K67" s="33">
        <f t="shared" si="5"/>
        <v>64</v>
      </c>
    </row>
    <row r="68" spans="1:11">
      <c r="A68" s="11" t="str">
        <f t="shared" si="0"/>
        <v>Greece      66      67</v>
      </c>
      <c r="B68" s="34">
        <f t="shared" si="6"/>
        <v>46.323196932219354</v>
      </c>
      <c r="C68" s="35"/>
      <c r="D68" s="28">
        <f t="shared" si="1"/>
        <v>0.79231791014456521</v>
      </c>
      <c r="E68" s="29">
        <f t="shared" si="2"/>
        <v>43.809241288328828</v>
      </c>
      <c r="F68" s="28">
        <f t="shared" si="2"/>
        <v>0.7602384270418806</v>
      </c>
      <c r="G68" s="29">
        <f t="shared" si="3"/>
        <v>2.5139556438905259</v>
      </c>
      <c r="H68" s="30">
        <f t="shared" si="3"/>
        <v>1.0980574377904664</v>
      </c>
      <c r="I68" s="31" t="s">
        <v>28</v>
      </c>
      <c r="J68" s="32">
        <f t="shared" si="4"/>
        <v>66</v>
      </c>
      <c r="K68" s="33">
        <f t="shared" si="5"/>
        <v>67</v>
      </c>
    </row>
    <row r="69" spans="1:11">
      <c r="A69" s="11" t="str">
        <f t="shared" si="0"/>
        <v>Israel      70      70</v>
      </c>
      <c r="B69" s="34">
        <f t="shared" si="6"/>
        <v>41.836994478811341</v>
      </c>
      <c r="C69" s="35"/>
      <c r="D69" s="28">
        <f t="shared" si="1"/>
        <v>0.63947649744007806</v>
      </c>
      <c r="E69" s="29">
        <f t="shared" si="2"/>
        <v>39.617204691946881</v>
      </c>
      <c r="F69" s="28">
        <f t="shared" si="2"/>
        <v>0.86909270204809919</v>
      </c>
      <c r="G69" s="29">
        <f t="shared" si="3"/>
        <v>2.2197897868644603</v>
      </c>
      <c r="H69" s="30">
        <f t="shared" si="3"/>
        <v>1.079005243514366</v>
      </c>
      <c r="I69" s="31" t="s">
        <v>29</v>
      </c>
      <c r="J69" s="32">
        <f t="shared" si="4"/>
        <v>70</v>
      </c>
      <c r="K69" s="33">
        <f t="shared" si="5"/>
        <v>70</v>
      </c>
    </row>
    <row r="70" spans="1:11">
      <c r="A70" s="11" t="str">
        <f t="shared" si="0"/>
        <v>Slovenia      62      64</v>
      </c>
      <c r="B70" s="34">
        <f t="shared" si="6"/>
        <v>51.277299194106888</v>
      </c>
      <c r="C70" s="35"/>
      <c r="D70" s="28">
        <f t="shared" si="1"/>
        <v>0.42887451816558458</v>
      </c>
      <c r="E70" s="29">
        <f t="shared" si="2"/>
        <v>49.136288345239826</v>
      </c>
      <c r="F70" s="28">
        <f t="shared" si="2"/>
        <v>0.46477270582891472</v>
      </c>
      <c r="G70" s="29">
        <f t="shared" si="3"/>
        <v>2.1410108488670616</v>
      </c>
      <c r="H70" s="30">
        <f t="shared" si="3"/>
        <v>0.63241364660741883</v>
      </c>
      <c r="I70" s="31" t="s">
        <v>30</v>
      </c>
      <c r="J70" s="32">
        <f t="shared" si="4"/>
        <v>62</v>
      </c>
      <c r="K70" s="33">
        <f t="shared" si="5"/>
        <v>64</v>
      </c>
    </row>
    <row r="71" spans="1:11">
      <c r="A71" s="11" t="str">
        <f t="shared" si="0"/>
        <v>Uruguay      67      70</v>
      </c>
      <c r="B71" s="36"/>
      <c r="C71" s="37">
        <f t="shared" ref="C71:C96" si="7">IF(ABS(G71/H71)&gt;1.96,"",INDEX(H$126:H$201,MATCH($I71,$A$126:$A$201,0)))</f>
        <v>47.198564586628187</v>
      </c>
      <c r="D71" s="28">
        <f t="shared" si="1"/>
        <v>0.57928362969757674</v>
      </c>
      <c r="E71" s="29">
        <f t="shared" si="2"/>
        <v>45.065738662631396</v>
      </c>
      <c r="F71" s="28">
        <f t="shared" si="2"/>
        <v>1.0663667155012471</v>
      </c>
      <c r="G71" s="29">
        <f t="shared" si="3"/>
        <v>2.1328259239967906</v>
      </c>
      <c r="H71" s="30">
        <f t="shared" si="3"/>
        <v>1.21355160399734</v>
      </c>
      <c r="I71" s="31" t="s">
        <v>31</v>
      </c>
      <c r="J71" s="32">
        <f t="shared" si="4"/>
        <v>67</v>
      </c>
      <c r="K71" s="33">
        <f t="shared" si="5"/>
        <v>70</v>
      </c>
    </row>
    <row r="72" spans="1:11">
      <c r="A72" s="11" t="str">
        <f t="shared" si="0"/>
        <v>Italy      62      64</v>
      </c>
      <c r="B72" s="34"/>
      <c r="C72" s="35">
        <f t="shared" si="7"/>
        <v>52.824115353723322</v>
      </c>
      <c r="D72" s="28">
        <f t="shared" si="1"/>
        <v>0.85507423575674046</v>
      </c>
      <c r="E72" s="29">
        <f t="shared" si="2"/>
        <v>50.983512917632353</v>
      </c>
      <c r="F72" s="28">
        <f t="shared" si="2"/>
        <v>0.71649310052984583</v>
      </c>
      <c r="G72" s="29">
        <f t="shared" si="3"/>
        <v>1.8406024360909683</v>
      </c>
      <c r="H72" s="30">
        <f t="shared" si="3"/>
        <v>1.1155780168871408</v>
      </c>
      <c r="I72" s="31" t="s">
        <v>32</v>
      </c>
      <c r="J72" s="32">
        <f t="shared" si="4"/>
        <v>62</v>
      </c>
      <c r="K72" s="33">
        <f t="shared" si="5"/>
        <v>64</v>
      </c>
    </row>
    <row r="73" spans="1:11">
      <c r="A73" s="11" t="str">
        <f t="shared" si="0"/>
        <v>Finland      58      54</v>
      </c>
      <c r="B73" s="36">
        <f t="shared" si="6"/>
        <v>58.918013256929882</v>
      </c>
      <c r="C73" s="37"/>
      <c r="D73" s="28">
        <f t="shared" si="1"/>
        <v>0.28662451210975914</v>
      </c>
      <c r="E73" s="29">
        <f t="shared" si="2"/>
        <v>57.281359815349688</v>
      </c>
      <c r="F73" s="28">
        <f t="shared" si="2"/>
        <v>0.32825050120755078</v>
      </c>
      <c r="G73" s="29">
        <f t="shared" si="3"/>
        <v>1.6366534415801937</v>
      </c>
      <c r="H73" s="30">
        <f t="shared" si="3"/>
        <v>0.43577746899669534</v>
      </c>
      <c r="I73" s="31" t="s">
        <v>33</v>
      </c>
      <c r="J73" s="32">
        <f t="shared" si="4"/>
        <v>58</v>
      </c>
      <c r="K73" s="33">
        <f t="shared" si="5"/>
        <v>54</v>
      </c>
    </row>
    <row r="74" spans="1:11">
      <c r="A74" s="11" t="str">
        <f t="shared" si="0"/>
        <v>Czech Republic      57      54</v>
      </c>
      <c r="B74" s="34">
        <f t="shared" si="6"/>
        <v>58.091570927428123</v>
      </c>
      <c r="C74" s="35"/>
      <c r="D74" s="28">
        <f t="shared" si="1"/>
        <v>0.35940804474396471</v>
      </c>
      <c r="E74" s="29">
        <f t="shared" si="2"/>
        <v>56.602169964024277</v>
      </c>
      <c r="F74" s="28">
        <f t="shared" si="2"/>
        <v>0.54032026048934445</v>
      </c>
      <c r="G74" s="29">
        <f t="shared" si="3"/>
        <v>1.4894009634038454</v>
      </c>
      <c r="H74" s="30">
        <f t="shared" si="3"/>
        <v>0.64893769078545027</v>
      </c>
      <c r="I74" s="31" t="s">
        <v>34</v>
      </c>
      <c r="J74" s="32">
        <f t="shared" si="4"/>
        <v>57</v>
      </c>
      <c r="K74" s="33">
        <f t="shared" si="5"/>
        <v>54</v>
      </c>
    </row>
    <row r="75" spans="1:11">
      <c r="A75" s="11" t="str">
        <f t="shared" si="0"/>
        <v>Netherlands      59      58</v>
      </c>
      <c r="B75" s="34"/>
      <c r="C75" s="35">
        <f t="shared" si="7"/>
        <v>53.721907163302888</v>
      </c>
      <c r="D75" s="28">
        <f t="shared" si="1"/>
        <v>0.56263045415901847</v>
      </c>
      <c r="E75" s="29">
        <f t="shared" si="2"/>
        <v>52.424957933131189</v>
      </c>
      <c r="F75" s="28">
        <f t="shared" si="2"/>
        <v>0.60529306165974872</v>
      </c>
      <c r="G75" s="29">
        <f t="shared" si="3"/>
        <v>1.2969492301716983</v>
      </c>
      <c r="H75" s="30">
        <f t="shared" si="3"/>
        <v>0.82639743370887575</v>
      </c>
      <c r="I75" s="31" t="s">
        <v>35</v>
      </c>
      <c r="J75" s="32">
        <f t="shared" si="4"/>
        <v>59</v>
      </c>
      <c r="K75" s="33">
        <f t="shared" si="5"/>
        <v>58</v>
      </c>
    </row>
    <row r="76" spans="1:11">
      <c r="A76" s="11" t="str">
        <f t="shared" si="0"/>
        <v>Romania      60      60</v>
      </c>
      <c r="B76" s="34"/>
      <c r="C76" s="35">
        <f t="shared" si="7"/>
        <v>58.279830219350814</v>
      </c>
      <c r="D76" s="28">
        <f t="shared" si="1"/>
        <v>0.42140033188710219</v>
      </c>
      <c r="E76" s="29">
        <f t="shared" si="2"/>
        <v>57.122529364640457</v>
      </c>
      <c r="F76" s="28">
        <f t="shared" si="2"/>
        <v>1.2352267605195033</v>
      </c>
      <c r="G76" s="29">
        <f t="shared" si="3"/>
        <v>1.1573008547103569</v>
      </c>
      <c r="H76" s="30">
        <f t="shared" si="3"/>
        <v>1.3051296447549057</v>
      </c>
      <c r="I76" s="31" t="s">
        <v>36</v>
      </c>
      <c r="J76" s="32">
        <f t="shared" si="4"/>
        <v>60</v>
      </c>
      <c r="K76" s="33">
        <f t="shared" si="5"/>
        <v>60</v>
      </c>
    </row>
    <row r="77" spans="1:11">
      <c r="A77" s="11" t="str">
        <f t="shared" si="0"/>
        <v>Portugal      66      67</v>
      </c>
      <c r="B77" s="36"/>
      <c r="C77" s="37">
        <f t="shared" si="7"/>
        <v>46.598078176183982</v>
      </c>
      <c r="D77" s="28">
        <f t="shared" si="1"/>
        <v>0.57277323798752044</v>
      </c>
      <c r="E77" s="29">
        <f t="shared" si="2"/>
        <v>45.613857828280622</v>
      </c>
      <c r="F77" s="28">
        <f t="shared" si="2"/>
        <v>0.93196780123213296</v>
      </c>
      <c r="G77" s="29">
        <f t="shared" si="3"/>
        <v>0.98422034790335999</v>
      </c>
      <c r="H77" s="30">
        <f t="shared" si="3"/>
        <v>1.0939072925473003</v>
      </c>
      <c r="I77" s="31" t="s">
        <v>37</v>
      </c>
      <c r="J77" s="32">
        <f t="shared" si="4"/>
        <v>66</v>
      </c>
      <c r="K77" s="33">
        <f t="shared" si="5"/>
        <v>67</v>
      </c>
    </row>
    <row r="78" spans="1:11">
      <c r="A78" s="11" t="str">
        <f t="shared" si="0"/>
        <v>Croatia      59      58</v>
      </c>
      <c r="B78" s="34"/>
      <c r="C78" s="35">
        <f t="shared" si="7"/>
        <v>57.171090816133137</v>
      </c>
      <c r="D78" s="28">
        <f t="shared" si="1"/>
        <v>0.75678235600650356</v>
      </c>
      <c r="E78" s="29">
        <f t="shared" si="2"/>
        <v>56.191152324170403</v>
      </c>
      <c r="F78" s="28">
        <f t="shared" si="2"/>
        <v>0.51675073725531462</v>
      </c>
      <c r="G78" s="29">
        <f t="shared" si="3"/>
        <v>0.9799384919627343</v>
      </c>
      <c r="H78" s="30">
        <f t="shared" si="3"/>
        <v>0.91637921125299737</v>
      </c>
      <c r="I78" s="31" t="s">
        <v>38</v>
      </c>
      <c r="J78" s="32">
        <f t="shared" si="4"/>
        <v>59</v>
      </c>
      <c r="K78" s="33">
        <f t="shared" si="5"/>
        <v>58</v>
      </c>
    </row>
    <row r="79" spans="1:11">
      <c r="A79" s="11" t="str">
        <f t="shared" si="0"/>
        <v>Lithuania      64      63</v>
      </c>
      <c r="B79" s="34"/>
      <c r="C79" s="35">
        <f t="shared" si="7"/>
        <v>52.332955411864759</v>
      </c>
      <c r="D79" s="28">
        <f t="shared" si="1"/>
        <v>0.57782838982029494</v>
      </c>
      <c r="E79" s="29">
        <f t="shared" si="2"/>
        <v>51.396340051821703</v>
      </c>
      <c r="F79" s="28">
        <f t="shared" si="2"/>
        <v>0.82489200205008206</v>
      </c>
      <c r="G79" s="29">
        <f t="shared" si="3"/>
        <v>0.93661536004305646</v>
      </c>
      <c r="H79" s="30">
        <f t="shared" si="3"/>
        <v>1.0071407365053344</v>
      </c>
      <c r="I79" s="31" t="s">
        <v>39</v>
      </c>
      <c r="J79" s="32">
        <f t="shared" si="4"/>
        <v>64</v>
      </c>
      <c r="K79" s="33">
        <f t="shared" si="5"/>
        <v>63</v>
      </c>
    </row>
    <row r="80" spans="1:11">
      <c r="A80" s="11" t="str">
        <f t="shared" si="0"/>
        <v>Latvia      62      60</v>
      </c>
      <c r="B80" s="34"/>
      <c r="C80" s="35">
        <f t="shared" si="7"/>
        <v>53.95470204849579</v>
      </c>
      <c r="D80" s="28">
        <f t="shared" si="1"/>
        <v>0.64540355618406586</v>
      </c>
      <c r="E80" s="29">
        <f t="shared" si="2"/>
        <v>53.631186083572032</v>
      </c>
      <c r="F80" s="28">
        <f t="shared" si="2"/>
        <v>0.76336542574659438</v>
      </c>
      <c r="G80" s="29">
        <f t="shared" si="3"/>
        <v>0.32351596492375734</v>
      </c>
      <c r="H80" s="30">
        <f t="shared" si="3"/>
        <v>0.99963619560333949</v>
      </c>
      <c r="I80" s="31" t="s">
        <v>40</v>
      </c>
      <c r="J80" s="32">
        <f t="shared" si="4"/>
        <v>62</v>
      </c>
      <c r="K80" s="33">
        <f t="shared" si="5"/>
        <v>60</v>
      </c>
    </row>
    <row r="81" spans="1:11">
      <c r="A81" s="11" t="str">
        <f t="shared" si="0"/>
        <v>Japan      58      55</v>
      </c>
      <c r="B81" s="34"/>
      <c r="C81" s="35">
        <f t="shared" si="7"/>
        <v>49.924666001704459</v>
      </c>
      <c r="D81" s="28">
        <f t="shared" si="1"/>
        <v>0.60245089665093454</v>
      </c>
      <c r="E81" s="29">
        <f t="shared" si="2"/>
        <v>50.094717118511241</v>
      </c>
      <c r="F81" s="28">
        <f t="shared" si="2"/>
        <v>0.13550773617997536</v>
      </c>
      <c r="G81" s="29">
        <f t="shared" si="3"/>
        <v>-0.17005111680678198</v>
      </c>
      <c r="H81" s="30">
        <f t="shared" si="3"/>
        <v>0.61750257444008838</v>
      </c>
      <c r="I81" s="31" t="s">
        <v>41</v>
      </c>
      <c r="J81" s="32">
        <f t="shared" si="4"/>
        <v>58</v>
      </c>
      <c r="K81" s="33">
        <f t="shared" si="5"/>
        <v>55</v>
      </c>
    </row>
    <row r="82" spans="1:11">
      <c r="A82" s="11" t="str">
        <f t="shared" si="0"/>
        <v>Poland      57      62</v>
      </c>
      <c r="B82" s="34"/>
      <c r="C82" s="35">
        <f t="shared" si="7"/>
        <v>56.312692776658793</v>
      </c>
      <c r="D82" s="28">
        <f t="shared" si="1"/>
        <v>0.33353752903852257</v>
      </c>
      <c r="E82" s="29">
        <f t="shared" si="2"/>
        <v>56.587922523365677</v>
      </c>
      <c r="F82" s="28">
        <f t="shared" si="2"/>
        <v>0.71564980745475371</v>
      </c>
      <c r="G82" s="29">
        <f t="shared" si="3"/>
        <v>-0.27522974670688427</v>
      </c>
      <c r="H82" s="30">
        <f t="shared" si="3"/>
        <v>0.7895580600482458</v>
      </c>
      <c r="I82" s="31" t="s">
        <v>42</v>
      </c>
      <c r="J82" s="32">
        <f t="shared" si="4"/>
        <v>57</v>
      </c>
      <c r="K82" s="33">
        <f t="shared" si="5"/>
        <v>62</v>
      </c>
    </row>
    <row r="83" spans="1:11">
      <c r="A83" s="11" t="str">
        <f t="shared" si="0"/>
        <v>Austria      60      54</v>
      </c>
      <c r="B83" s="34"/>
      <c r="C83" s="35">
        <f t="shared" si="7"/>
        <v>55.35507596843901</v>
      </c>
      <c r="D83" s="28">
        <f t="shared" si="1"/>
        <v>0.8037079249461444</v>
      </c>
      <c r="E83" s="29">
        <f t="shared" si="2"/>
        <v>55.992711460717182</v>
      </c>
      <c r="F83" s="28">
        <f t="shared" si="2"/>
        <v>0.67509769485560212</v>
      </c>
      <c r="G83" s="29">
        <f t="shared" si="3"/>
        <v>-0.63763549227817151</v>
      </c>
      <c r="H83" s="30">
        <f t="shared" si="3"/>
        <v>1.0496205629752995</v>
      </c>
      <c r="I83" s="31" t="s">
        <v>43</v>
      </c>
      <c r="J83" s="32">
        <f t="shared" si="4"/>
        <v>60</v>
      </c>
      <c r="K83" s="33">
        <f t="shared" si="5"/>
        <v>54</v>
      </c>
    </row>
    <row r="84" spans="1:11">
      <c r="A84" s="11" t="str">
        <f t="shared" si="0"/>
        <v>Germany      58      55</v>
      </c>
      <c r="B84" s="34"/>
      <c r="C84" s="35">
        <f t="shared" si="7"/>
        <v>55.541427739760799</v>
      </c>
      <c r="D84" s="28">
        <f t="shared" si="1"/>
        <v>0.28015514019935028</v>
      </c>
      <c r="E84" s="29">
        <f t="shared" si="2"/>
        <v>56.197413331929653</v>
      </c>
      <c r="F84" s="28">
        <f t="shared" si="2"/>
        <v>0.36007205090927125</v>
      </c>
      <c r="G84" s="29">
        <f t="shared" si="3"/>
        <v>-0.65598559216885377</v>
      </c>
      <c r="H84" s="30">
        <f t="shared" si="3"/>
        <v>0.4562222971601963</v>
      </c>
      <c r="I84" s="31" t="s">
        <v>44</v>
      </c>
      <c r="J84" s="32">
        <f t="shared" si="4"/>
        <v>58</v>
      </c>
      <c r="K84" s="33">
        <f t="shared" si="5"/>
        <v>55</v>
      </c>
    </row>
    <row r="85" spans="1:11">
      <c r="A85" s="11" t="str">
        <f t="shared" si="0"/>
        <v>Slovak Republic      59      59</v>
      </c>
      <c r="B85" s="36"/>
      <c r="C85" s="37">
        <f t="shared" si="7"/>
        <v>56.313029158722202</v>
      </c>
      <c r="D85" s="28">
        <f t="shared" si="1"/>
        <v>0.69962247177768033</v>
      </c>
      <c r="E85" s="29">
        <f t="shared" si="2"/>
        <v>56.976678778011419</v>
      </c>
      <c r="F85" s="28">
        <f t="shared" si="2"/>
        <v>0.98195556346843926</v>
      </c>
      <c r="G85" s="29">
        <f t="shared" si="3"/>
        <v>-0.66364961928921673</v>
      </c>
      <c r="H85" s="30">
        <f t="shared" si="3"/>
        <v>1.2056982755411618</v>
      </c>
      <c r="I85" s="31" t="s">
        <v>45</v>
      </c>
      <c r="J85" s="32">
        <f t="shared" si="4"/>
        <v>59</v>
      </c>
      <c r="K85" s="33">
        <f t="shared" si="5"/>
        <v>59</v>
      </c>
    </row>
    <row r="86" spans="1:11">
      <c r="A86" s="11" t="str">
        <f t="shared" si="0"/>
        <v>Thailand      64      66</v>
      </c>
      <c r="B86" s="34"/>
      <c r="C86" s="35">
        <f t="shared" si="7"/>
        <v>45.950331398013063</v>
      </c>
      <c r="D86" s="28">
        <f t="shared" si="1"/>
        <v>0.62055827842774069</v>
      </c>
      <c r="E86" s="29">
        <f t="shared" si="2"/>
        <v>46.622744720168093</v>
      </c>
      <c r="F86" s="28">
        <f t="shared" si="2"/>
        <v>0.96781985370371626</v>
      </c>
      <c r="G86" s="29">
        <f t="shared" si="3"/>
        <v>-0.67241332215503036</v>
      </c>
      <c r="H86" s="30">
        <f t="shared" si="3"/>
        <v>1.1496816281685482</v>
      </c>
      <c r="I86" s="31" t="s">
        <v>46</v>
      </c>
      <c r="J86" s="32">
        <f t="shared" si="4"/>
        <v>64</v>
      </c>
      <c r="K86" s="33">
        <f t="shared" si="5"/>
        <v>66</v>
      </c>
    </row>
    <row r="87" spans="1:11">
      <c r="A87" s="11" t="str">
        <f t="shared" si="0"/>
        <v>Hungary      57      55</v>
      </c>
      <c r="B87" s="34"/>
      <c r="C87" s="35">
        <f t="shared" si="7"/>
        <v>57.192587676352026</v>
      </c>
      <c r="D87" s="28">
        <f t="shared" si="1"/>
        <v>0.36302624383489374</v>
      </c>
      <c r="E87" s="29">
        <f t="shared" si="2"/>
        <v>58.073009331624597</v>
      </c>
      <c r="F87" s="28">
        <f t="shared" si="2"/>
        <v>0.45269553340525759</v>
      </c>
      <c r="G87" s="29">
        <f t="shared" si="3"/>
        <v>-0.88042165527257055</v>
      </c>
      <c r="H87" s="30">
        <f t="shared" si="3"/>
        <v>0.58027691637522716</v>
      </c>
      <c r="I87" s="31" t="s">
        <v>47</v>
      </c>
      <c r="J87" s="32">
        <f t="shared" si="4"/>
        <v>57</v>
      </c>
      <c r="K87" s="33">
        <f t="shared" si="5"/>
        <v>55</v>
      </c>
    </row>
    <row r="88" spans="1:11">
      <c r="A88" s="11" t="str">
        <f t="shared" si="0"/>
        <v>Bulgaria      66      68</v>
      </c>
      <c r="B88" s="36"/>
      <c r="C88" s="37">
        <f t="shared" si="7"/>
        <v>51.093376437558362</v>
      </c>
      <c r="D88" s="28">
        <f t="shared" si="1"/>
        <v>1.1574319563720064</v>
      </c>
      <c r="E88" s="29">
        <f t="shared" si="2"/>
        <v>51.98049264702351</v>
      </c>
      <c r="F88" s="28">
        <f t="shared" si="2"/>
        <v>0.86246090899000505</v>
      </c>
      <c r="G88" s="29">
        <f t="shared" si="3"/>
        <v>-0.88711620946514813</v>
      </c>
      <c r="H88" s="30">
        <f t="shared" si="3"/>
        <v>1.4434290953029163</v>
      </c>
      <c r="I88" s="31" t="s">
        <v>48</v>
      </c>
      <c r="J88" s="32">
        <f t="shared" si="4"/>
        <v>66</v>
      </c>
      <c r="K88" s="33">
        <f t="shared" si="5"/>
        <v>68</v>
      </c>
    </row>
    <row r="89" spans="1:11">
      <c r="A89" s="11" t="str">
        <f t="shared" si="0"/>
        <v>Mexico      72      72</v>
      </c>
      <c r="B89" s="34"/>
      <c r="C89" s="35">
        <f t="shared" si="7"/>
        <v>37.213062587546972</v>
      </c>
      <c r="D89" s="28">
        <f t="shared" si="1"/>
        <v>0.56419481812960903</v>
      </c>
      <c r="E89" s="29">
        <f t="shared" si="2"/>
        <v>38.532558308222441</v>
      </c>
      <c r="F89" s="28">
        <f t="shared" si="2"/>
        <v>0.77940618449873122</v>
      </c>
      <c r="G89" s="29">
        <f t="shared" si="3"/>
        <v>-1.3194957206754694</v>
      </c>
      <c r="H89" s="30">
        <f t="shared" si="3"/>
        <v>0.96217970943019415</v>
      </c>
      <c r="I89" s="31" t="s">
        <v>49</v>
      </c>
      <c r="J89" s="32">
        <f t="shared" si="4"/>
        <v>72</v>
      </c>
      <c r="K89" s="33">
        <f t="shared" si="5"/>
        <v>72</v>
      </c>
    </row>
    <row r="90" spans="1:11">
      <c r="A90" s="11" t="str">
        <f t="shared" si="0"/>
        <v>OECD average      63      62</v>
      </c>
      <c r="B90" s="36">
        <f t="shared" si="6"/>
        <v>50.181061301777007</v>
      </c>
      <c r="C90" s="37"/>
      <c r="D90" s="28">
        <f t="shared" si="1"/>
        <v>0.111489047730828</v>
      </c>
      <c r="E90" s="29">
        <f t="shared" si="2"/>
        <v>51.501402036190413</v>
      </c>
      <c r="F90" s="28">
        <f t="shared" si="2"/>
        <v>0.1152017396482949</v>
      </c>
      <c r="G90" s="29">
        <f t="shared" si="3"/>
        <v>-1.3203407344133966</v>
      </c>
      <c r="H90" s="30">
        <f t="shared" si="3"/>
        <v>0.16031608935284153</v>
      </c>
      <c r="I90" s="31" t="s">
        <v>50</v>
      </c>
      <c r="J90" s="32">
        <f t="shared" si="4"/>
        <v>63</v>
      </c>
      <c r="K90" s="33">
        <f t="shared" si="5"/>
        <v>62</v>
      </c>
    </row>
    <row r="91" spans="1:11">
      <c r="A91" s="11" t="str">
        <f t="shared" si="0"/>
        <v>Sweden      61      57</v>
      </c>
      <c r="B91" s="34"/>
      <c r="C91" s="35">
        <f t="shared" si="7"/>
        <v>54.426347723147693</v>
      </c>
      <c r="D91" s="28">
        <f t="shared" si="1"/>
        <v>0.81778869329956705</v>
      </c>
      <c r="E91" s="29">
        <f t="shared" ref="E91:F110" si="8">INDEX(P$126:P$201,MATCH($I91,$A$126:$A$201,0))</f>
        <v>55.800351456337459</v>
      </c>
      <c r="F91" s="28">
        <f t="shared" si="8"/>
        <v>0.38484666480219565</v>
      </c>
      <c r="G91" s="29">
        <f t="shared" ref="G91:H110" si="9">INDEX(X$126:X$201,MATCH($I91,$A$126:$A$201,0))</f>
        <v>-1.3740037331897668</v>
      </c>
      <c r="H91" s="30">
        <f t="shared" si="9"/>
        <v>0.90381707347116813</v>
      </c>
      <c r="I91" s="31" t="s">
        <v>51</v>
      </c>
      <c r="J91" s="32">
        <f t="shared" si="4"/>
        <v>61</v>
      </c>
      <c r="K91" s="33">
        <f t="shared" si="5"/>
        <v>57</v>
      </c>
    </row>
    <row r="92" spans="1:11">
      <c r="A92" s="11" t="str">
        <f t="shared" si="0"/>
        <v>Spain      67      65</v>
      </c>
      <c r="B92" s="36">
        <f t="shared" si="6"/>
        <v>47.316780267183212</v>
      </c>
      <c r="C92" s="37"/>
      <c r="D92" s="28">
        <f t="shared" si="1"/>
        <v>0.52513030125468596</v>
      </c>
      <c r="E92" s="29">
        <f t="shared" si="8"/>
        <v>49.7075537025922</v>
      </c>
      <c r="F92" s="28">
        <f t="shared" si="8"/>
        <v>0.65620366902896576</v>
      </c>
      <c r="G92" s="29">
        <f t="shared" si="9"/>
        <v>-2.3907734354089882</v>
      </c>
      <c r="H92" s="30">
        <f t="shared" si="9"/>
        <v>0.84045528646258971</v>
      </c>
      <c r="I92" s="31" t="s">
        <v>52</v>
      </c>
      <c r="J92" s="32">
        <f t="shared" si="4"/>
        <v>67</v>
      </c>
      <c r="K92" s="33">
        <f t="shared" si="5"/>
        <v>65</v>
      </c>
    </row>
    <row r="93" spans="1:11">
      <c r="A93" s="11" t="str">
        <f t="shared" si="0"/>
        <v>Montenegro      65      60</v>
      </c>
      <c r="B93" s="34">
        <f t="shared" si="6"/>
        <v>47.814913910610812</v>
      </c>
      <c r="C93" s="35"/>
      <c r="D93" s="28">
        <f t="shared" si="1"/>
        <v>0.3863710665495706</v>
      </c>
      <c r="E93" s="29">
        <f t="shared" si="8"/>
        <v>50.668190206647232</v>
      </c>
      <c r="F93" s="28">
        <f t="shared" si="8"/>
        <v>0.60531931973394137</v>
      </c>
      <c r="G93" s="29">
        <f t="shared" si="9"/>
        <v>-2.8532762960364195</v>
      </c>
      <c r="H93" s="30">
        <f t="shared" si="9"/>
        <v>0.71811843028139455</v>
      </c>
      <c r="I93" s="31" t="s">
        <v>53</v>
      </c>
      <c r="J93" s="32">
        <f t="shared" si="4"/>
        <v>65</v>
      </c>
      <c r="K93" s="33">
        <f t="shared" si="5"/>
        <v>60</v>
      </c>
    </row>
    <row r="94" spans="1:11">
      <c r="A94" s="11" t="str">
        <f t="shared" si="0"/>
        <v>Brazil      73      70</v>
      </c>
      <c r="B94" s="36">
        <f t="shared" si="6"/>
        <v>40.191019617726212</v>
      </c>
      <c r="C94" s="37"/>
      <c r="D94" s="28">
        <f t="shared" si="1"/>
        <v>0.47293891540446215</v>
      </c>
      <c r="E94" s="29">
        <f t="shared" si="8"/>
        <v>43.059530756770762</v>
      </c>
      <c r="F94" s="28">
        <f t="shared" si="8"/>
        <v>0.53289250627796259</v>
      </c>
      <c r="G94" s="29">
        <f t="shared" si="9"/>
        <v>-2.8685111390445499</v>
      </c>
      <c r="H94" s="30">
        <f t="shared" si="9"/>
        <v>0.71249255501454711</v>
      </c>
      <c r="I94" s="31" t="s">
        <v>54</v>
      </c>
      <c r="J94" s="32">
        <f t="shared" si="4"/>
        <v>73</v>
      </c>
      <c r="K94" s="33">
        <f t="shared" si="5"/>
        <v>70</v>
      </c>
    </row>
    <row r="95" spans="1:11">
      <c r="A95" s="11" t="str">
        <f t="shared" si="0"/>
        <v>Switzerland      58      53</v>
      </c>
      <c r="B95" s="34">
        <f t="shared" si="6"/>
        <v>54.727969531032471</v>
      </c>
      <c r="C95" s="35"/>
      <c r="D95" s="28">
        <f t="shared" si="1"/>
        <v>0.53870853575285993</v>
      </c>
      <c r="E95" s="29">
        <f t="shared" si="8"/>
        <v>57.770809445284577</v>
      </c>
      <c r="F95" s="28">
        <f t="shared" si="8"/>
        <v>0.29420776555026396</v>
      </c>
      <c r="G95" s="29">
        <f t="shared" si="9"/>
        <v>-3.0428399142521059</v>
      </c>
      <c r="H95" s="30">
        <f t="shared" si="9"/>
        <v>0.61381193846574</v>
      </c>
      <c r="I95" s="31" t="s">
        <v>55</v>
      </c>
      <c r="J95" s="32">
        <f t="shared" si="4"/>
        <v>58</v>
      </c>
      <c r="K95" s="33">
        <f t="shared" si="5"/>
        <v>53</v>
      </c>
    </row>
    <row r="96" spans="1:11">
      <c r="A96" s="11" t="str">
        <f t="shared" si="0"/>
        <v>Indonesia      62      64</v>
      </c>
      <c r="B96" s="34"/>
      <c r="C96" s="35">
        <f t="shared" si="7"/>
        <v>46.041110874252198</v>
      </c>
      <c r="D96" s="28">
        <f t="shared" si="1"/>
        <v>0.66135536648646254</v>
      </c>
      <c r="E96" s="29">
        <f t="shared" si="8"/>
        <v>49.236022926622972</v>
      </c>
      <c r="F96" s="28">
        <f t="shared" si="8"/>
        <v>2.0174026039197952</v>
      </c>
      <c r="G96" s="29">
        <f t="shared" si="9"/>
        <v>-3.1949120523707748</v>
      </c>
      <c r="H96" s="30">
        <f t="shared" si="9"/>
        <v>2.1230412589214587</v>
      </c>
      <c r="I96" s="31" t="s">
        <v>56</v>
      </c>
      <c r="J96" s="32">
        <f t="shared" si="4"/>
        <v>62</v>
      </c>
      <c r="K96" s="33">
        <f t="shared" si="5"/>
        <v>64</v>
      </c>
    </row>
    <row r="97" spans="1:11">
      <c r="A97" s="11" t="str">
        <f t="shared" si="0"/>
        <v>Australia      64      61</v>
      </c>
      <c r="B97" s="34">
        <f t="shared" si="6"/>
        <v>50.558642002113977</v>
      </c>
      <c r="C97" s="35"/>
      <c r="D97" s="28">
        <f t="shared" si="1"/>
        <v>0.40222508104234383</v>
      </c>
      <c r="E97" s="29">
        <f t="shared" si="8"/>
        <v>53.978276836695649</v>
      </c>
      <c r="F97" s="28">
        <f t="shared" si="8"/>
        <v>0.39278136858402679</v>
      </c>
      <c r="G97" s="29">
        <f t="shared" si="9"/>
        <v>-3.4196348345816716</v>
      </c>
      <c r="H97" s="30">
        <f t="shared" si="9"/>
        <v>0.56219411178547674</v>
      </c>
      <c r="I97" s="31" t="s">
        <v>57</v>
      </c>
      <c r="J97" s="32">
        <f t="shared" si="4"/>
        <v>64</v>
      </c>
      <c r="K97" s="33">
        <f t="shared" si="5"/>
        <v>61</v>
      </c>
    </row>
    <row r="98" spans="1:11">
      <c r="A98" s="11" t="str">
        <f t="shared" si="0"/>
        <v>Belgium      62      60</v>
      </c>
      <c r="B98" s="34">
        <f t="shared" si="6"/>
        <v>52.992518117608867</v>
      </c>
      <c r="C98" s="35"/>
      <c r="D98" s="28">
        <f t="shared" si="1"/>
        <v>1.6217544427387227</v>
      </c>
      <c r="E98" s="29">
        <f t="shared" si="8"/>
        <v>56.547102668918207</v>
      </c>
      <c r="F98" s="28">
        <f t="shared" si="8"/>
        <v>0.45864774606419362</v>
      </c>
      <c r="G98" s="29">
        <f t="shared" si="9"/>
        <v>-3.5545845513093397</v>
      </c>
      <c r="H98" s="30">
        <f t="shared" si="9"/>
        <v>1.6853620464198635</v>
      </c>
      <c r="I98" s="31" t="s">
        <v>58</v>
      </c>
      <c r="J98" s="32">
        <f t="shared" si="4"/>
        <v>62</v>
      </c>
      <c r="K98" s="33">
        <f t="shared" si="5"/>
        <v>60</v>
      </c>
    </row>
    <row r="99" spans="1:11">
      <c r="A99" s="11" t="str">
        <f t="shared" si="0"/>
        <v>Russia      67      66</v>
      </c>
      <c r="B99" s="34">
        <f t="shared" si="6"/>
        <v>45.977922987610249</v>
      </c>
      <c r="C99" s="35"/>
      <c r="D99" s="28">
        <f t="shared" si="1"/>
        <v>0.85593388444974972</v>
      </c>
      <c r="E99" s="29">
        <f t="shared" si="8"/>
        <v>49.618891680790533</v>
      </c>
      <c r="F99" s="28">
        <f t="shared" si="8"/>
        <v>1.5042095810643394</v>
      </c>
      <c r="G99" s="29">
        <f t="shared" si="9"/>
        <v>-3.6409686931802838</v>
      </c>
      <c r="H99" s="30">
        <f t="shared" si="9"/>
        <v>1.7306846270522522</v>
      </c>
      <c r="I99" s="31" t="s">
        <v>59</v>
      </c>
      <c r="J99" s="32">
        <f t="shared" si="4"/>
        <v>67</v>
      </c>
      <c r="K99" s="33">
        <f t="shared" si="5"/>
        <v>66</v>
      </c>
    </row>
    <row r="100" spans="1:11">
      <c r="A100" s="11" t="str">
        <f t="shared" si="0"/>
        <v>Canada      68      66</v>
      </c>
      <c r="B100" s="34">
        <f t="shared" si="6"/>
        <v>46.336307023700783</v>
      </c>
      <c r="C100" s="35"/>
      <c r="D100" s="28">
        <f t="shared" si="1"/>
        <v>0.57229396749918793</v>
      </c>
      <c r="E100" s="29">
        <f t="shared" si="8"/>
        <v>50.171186466795596</v>
      </c>
      <c r="F100" s="28">
        <f t="shared" si="8"/>
        <v>0.40853407764762345</v>
      </c>
      <c r="G100" s="29">
        <f t="shared" si="9"/>
        <v>-3.8348794430948132</v>
      </c>
      <c r="H100" s="30">
        <f t="shared" si="9"/>
        <v>0.70315039489099052</v>
      </c>
      <c r="I100" s="31" t="s">
        <v>60</v>
      </c>
      <c r="J100" s="32">
        <f t="shared" si="4"/>
        <v>68</v>
      </c>
      <c r="K100" s="33">
        <f t="shared" si="5"/>
        <v>66</v>
      </c>
    </row>
    <row r="101" spans="1:11">
      <c r="A101" s="11" t="str">
        <f t="shared" si="0"/>
        <v>United States      68      68</v>
      </c>
      <c r="B101" s="34">
        <f t="shared" si="6"/>
        <v>43.342536715447537</v>
      </c>
      <c r="C101" s="35"/>
      <c r="D101" s="28">
        <f t="shared" si="1"/>
        <v>0.63800663114030709</v>
      </c>
      <c r="E101" s="29">
        <f t="shared" si="8"/>
        <v>47.226296040306551</v>
      </c>
      <c r="F101" s="28">
        <f t="shared" si="8"/>
        <v>0.87155223214158084</v>
      </c>
      <c r="G101" s="29">
        <f t="shared" si="9"/>
        <v>-3.8837593248590139</v>
      </c>
      <c r="H101" s="30">
        <f t="shared" si="9"/>
        <v>1.0801183984776743</v>
      </c>
      <c r="I101" s="31" t="s">
        <v>61</v>
      </c>
      <c r="J101" s="32">
        <f t="shared" si="4"/>
        <v>68</v>
      </c>
      <c r="K101" s="33">
        <f t="shared" si="5"/>
        <v>68</v>
      </c>
    </row>
    <row r="102" spans="1:11">
      <c r="A102" s="11" t="str">
        <f t="shared" si="0"/>
        <v>Chile      70      69</v>
      </c>
      <c r="B102" s="36">
        <f t="shared" si="6"/>
        <v>41.007896292191987</v>
      </c>
      <c r="C102" s="37"/>
      <c r="D102" s="28">
        <f t="shared" si="1"/>
        <v>0.65490891421974051</v>
      </c>
      <c r="E102" s="29">
        <f t="shared" si="8"/>
        <v>45.628466197667592</v>
      </c>
      <c r="F102" s="28">
        <f t="shared" si="8"/>
        <v>1.2184490279390279</v>
      </c>
      <c r="G102" s="29">
        <f t="shared" si="9"/>
        <v>-4.6205699054756053</v>
      </c>
      <c r="H102" s="30">
        <f t="shared" si="9"/>
        <v>1.3833017456831469</v>
      </c>
      <c r="I102" s="31" t="s">
        <v>62</v>
      </c>
      <c r="J102" s="32">
        <f t="shared" si="4"/>
        <v>70</v>
      </c>
      <c r="K102" s="33">
        <f t="shared" si="5"/>
        <v>69</v>
      </c>
    </row>
    <row r="103" spans="1:11">
      <c r="A103" s="11" t="str">
        <f t="shared" si="0"/>
        <v>Hong Kong (China)      67      62</v>
      </c>
      <c r="B103" s="34">
        <f t="shared" si="6"/>
        <v>41.810509585863272</v>
      </c>
      <c r="C103" s="35"/>
      <c r="D103" s="28">
        <f t="shared" si="1"/>
        <v>0.66731043508292243</v>
      </c>
      <c r="E103" s="29">
        <f t="shared" si="8"/>
        <v>46.442221063679582</v>
      </c>
      <c r="F103" s="28">
        <f t="shared" si="8"/>
        <v>0.57137896377931641</v>
      </c>
      <c r="G103" s="29">
        <f t="shared" si="9"/>
        <v>-4.6317114778163102</v>
      </c>
      <c r="H103" s="30">
        <f t="shared" si="9"/>
        <v>0.8785084729358531</v>
      </c>
      <c r="I103" s="31" t="s">
        <v>63</v>
      </c>
      <c r="J103" s="32">
        <f t="shared" si="4"/>
        <v>67</v>
      </c>
      <c r="K103" s="33">
        <f t="shared" si="5"/>
        <v>62</v>
      </c>
    </row>
    <row r="104" spans="1:11">
      <c r="A104" s="11" t="str">
        <f t="shared" si="0"/>
        <v>Denmark      65      58</v>
      </c>
      <c r="B104" s="34">
        <f t="shared" si="6"/>
        <v>51.425702989080513</v>
      </c>
      <c r="C104" s="35"/>
      <c r="D104" s="28">
        <f t="shared" si="1"/>
        <v>0.84523576630155073</v>
      </c>
      <c r="E104" s="29">
        <f t="shared" si="8"/>
        <v>56.361752211318588</v>
      </c>
      <c r="F104" s="28">
        <f t="shared" si="8"/>
        <v>0.29541187414071601</v>
      </c>
      <c r="G104" s="29">
        <f t="shared" si="9"/>
        <v>-4.9360492222380756</v>
      </c>
      <c r="H104" s="30">
        <f t="shared" si="9"/>
        <v>0.8953723672409708</v>
      </c>
      <c r="I104" s="31" t="s">
        <v>64</v>
      </c>
      <c r="J104" s="32">
        <f t="shared" si="4"/>
        <v>65</v>
      </c>
      <c r="K104" s="33">
        <f t="shared" si="5"/>
        <v>58</v>
      </c>
    </row>
    <row r="105" spans="1:11">
      <c r="A105" s="11" t="str">
        <f t="shared" si="0"/>
        <v>Estonia      64      60</v>
      </c>
      <c r="B105" s="34">
        <f t="shared" si="6"/>
        <v>51.290943722248649</v>
      </c>
      <c r="C105" s="35"/>
      <c r="D105" s="28">
        <f t="shared" si="1"/>
        <v>0.70462549552081088</v>
      </c>
      <c r="E105" s="29">
        <f t="shared" si="8"/>
        <v>56.871071865117322</v>
      </c>
      <c r="F105" s="28">
        <f t="shared" si="8"/>
        <v>0.41229703071661389</v>
      </c>
      <c r="G105" s="29">
        <f t="shared" si="9"/>
        <v>-5.5801281428686735</v>
      </c>
      <c r="H105" s="30">
        <f t="shared" si="9"/>
        <v>0.81638589556390839</v>
      </c>
      <c r="I105" s="31" t="s">
        <v>65</v>
      </c>
      <c r="J105" s="32">
        <f t="shared" si="4"/>
        <v>64</v>
      </c>
      <c r="K105" s="33">
        <f t="shared" si="5"/>
        <v>60</v>
      </c>
    </row>
    <row r="106" spans="1:11">
      <c r="A106" s="11" t="str">
        <f t="shared" si="0"/>
        <v>New Zealand      65      62</v>
      </c>
      <c r="B106" s="34">
        <f t="shared" si="6"/>
        <v>47.272147854425199</v>
      </c>
      <c r="C106" s="35"/>
      <c r="D106" s="28">
        <f t="shared" si="1"/>
        <v>0.55108840372412649</v>
      </c>
      <c r="E106" s="29">
        <f t="shared" si="8"/>
        <v>53.360375103704342</v>
      </c>
      <c r="F106" s="28">
        <f t="shared" si="8"/>
        <v>0.84290110656647077</v>
      </c>
      <c r="G106" s="29">
        <f t="shared" si="9"/>
        <v>-6.0882272492791429</v>
      </c>
      <c r="H106" s="30">
        <f t="shared" si="9"/>
        <v>1.007065392201612</v>
      </c>
      <c r="I106" s="31" t="s">
        <v>66</v>
      </c>
      <c r="J106" s="32">
        <f t="shared" si="4"/>
        <v>65</v>
      </c>
      <c r="K106" s="33">
        <f t="shared" si="5"/>
        <v>62</v>
      </c>
    </row>
    <row r="107" spans="1:11">
      <c r="A107" s="11" t="str">
        <f t="shared" si="0"/>
        <v>Ireland      66      63</v>
      </c>
      <c r="B107" s="36">
        <f t="shared" si="6"/>
        <v>47.195819816039076</v>
      </c>
      <c r="C107" s="37"/>
      <c r="D107" s="28">
        <f t="shared" si="1"/>
        <v>0.60364603772391245</v>
      </c>
      <c r="E107" s="29">
        <f t="shared" si="8"/>
        <v>53.388248428513087</v>
      </c>
      <c r="F107" s="28">
        <f t="shared" si="8"/>
        <v>0.87835638967520491</v>
      </c>
      <c r="G107" s="29">
        <f t="shared" si="9"/>
        <v>-6.1924286124740107</v>
      </c>
      <c r="H107" s="30">
        <f t="shared" si="9"/>
        <v>1.0657853846544525</v>
      </c>
      <c r="I107" s="31" t="s">
        <v>67</v>
      </c>
      <c r="J107" s="32">
        <f t="shared" si="4"/>
        <v>66</v>
      </c>
      <c r="K107" s="33">
        <f t="shared" si="5"/>
        <v>63</v>
      </c>
    </row>
    <row r="108" spans="1:11">
      <c r="A108" s="11" t="str">
        <f t="shared" si="0"/>
        <v>Norway      64      60</v>
      </c>
      <c r="B108" s="34">
        <f t="shared" si="6"/>
        <v>49.488259045787522</v>
      </c>
      <c r="C108" s="35"/>
      <c r="D108" s="28">
        <f t="shared" si="1"/>
        <v>0.76377507710718562</v>
      </c>
      <c r="E108" s="29">
        <f t="shared" si="8"/>
        <v>56.030892607987653</v>
      </c>
      <c r="F108" s="28">
        <f t="shared" si="8"/>
        <v>0.38575603688563909</v>
      </c>
      <c r="G108" s="29">
        <f t="shared" si="9"/>
        <v>-6.5426335622001304</v>
      </c>
      <c r="H108" s="30">
        <f t="shared" si="9"/>
        <v>0.85566353691378128</v>
      </c>
      <c r="I108" s="31" t="s">
        <v>68</v>
      </c>
      <c r="J108" s="32">
        <f t="shared" si="4"/>
        <v>64</v>
      </c>
      <c r="K108" s="33">
        <f t="shared" si="5"/>
        <v>60</v>
      </c>
    </row>
    <row r="109" spans="1:11">
      <c r="A109" s="11" t="str">
        <f t="shared" si="0"/>
        <v>United Kingdom      67      60</v>
      </c>
      <c r="B109" s="36">
        <f t="shared" si="6"/>
        <v>44.800885246865803</v>
      </c>
      <c r="C109" s="37"/>
      <c r="D109" s="28">
        <f t="shared" si="1"/>
        <v>0.6095034214476327</v>
      </c>
      <c r="E109" s="29">
        <f t="shared" si="8"/>
        <v>53.145403753364349</v>
      </c>
      <c r="F109" s="28">
        <f t="shared" si="8"/>
        <v>0.50761647981601399</v>
      </c>
      <c r="G109" s="29">
        <f t="shared" si="9"/>
        <v>-8.3445185064985452</v>
      </c>
      <c r="H109" s="30">
        <f t="shared" si="9"/>
        <v>0.79320168389708579</v>
      </c>
      <c r="I109" s="31" t="s">
        <v>69</v>
      </c>
      <c r="J109" s="32">
        <f t="shared" si="4"/>
        <v>67</v>
      </c>
      <c r="K109" s="33">
        <f t="shared" si="5"/>
        <v>60</v>
      </c>
    </row>
    <row r="110" spans="1:11" ht="13.8" thickBot="1">
      <c r="A110" s="38" t="str">
        <f t="shared" si="0"/>
        <v>Iceland      66      64</v>
      </c>
      <c r="B110" s="39">
        <f t="shared" si="6"/>
        <v>45.947759407539813</v>
      </c>
      <c r="C110" s="40"/>
      <c r="D110" s="41">
        <f t="shared" si="1"/>
        <v>0.6061266955921083</v>
      </c>
      <c r="E110" s="42">
        <f t="shared" si="8"/>
        <v>56.259777962822888</v>
      </c>
      <c r="F110" s="41">
        <f t="shared" si="8"/>
        <v>0.72837095013297137</v>
      </c>
      <c r="G110" s="42">
        <f t="shared" si="9"/>
        <v>-10.312018555283075</v>
      </c>
      <c r="H110" s="43">
        <f t="shared" si="9"/>
        <v>0.94758314258275822</v>
      </c>
      <c r="I110" s="44" t="s">
        <v>70</v>
      </c>
      <c r="J110" s="45">
        <f t="shared" si="4"/>
        <v>66</v>
      </c>
      <c r="K110" s="46">
        <f t="shared" si="5"/>
        <v>64</v>
      </c>
    </row>
    <row r="113" spans="1:25">
      <c r="A113" s="14"/>
      <c r="B113" s="14"/>
    </row>
    <row r="114" spans="1:25">
      <c r="A114" s="47"/>
      <c r="B114" s="47"/>
    </row>
    <row r="115" spans="1:25">
      <c r="A115" s="47"/>
      <c r="B115" s="47"/>
    </row>
    <row r="116" spans="1:25">
      <c r="A116" s="2" t="s">
        <v>71</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row>
    <row r="117" spans="1:25">
      <c r="A117" s="5" t="s">
        <v>72</v>
      </c>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1:25">
      <c r="A118" s="49" t="s">
        <v>73</v>
      </c>
      <c r="B118" s="48"/>
      <c r="C118" s="48"/>
      <c r="D118" s="48"/>
      <c r="E118" s="48"/>
      <c r="F118" s="48"/>
      <c r="G118" s="48"/>
      <c r="H118" s="48"/>
      <c r="I118" s="48"/>
      <c r="J118" s="48"/>
      <c r="K118" s="48"/>
      <c r="L118" s="48"/>
      <c r="M118" s="48"/>
      <c r="N118" s="48"/>
      <c r="O118" s="48"/>
      <c r="P118" s="48"/>
      <c r="Q118" s="48"/>
      <c r="R118" s="50"/>
      <c r="S118" s="50"/>
      <c r="T118" s="50"/>
      <c r="U118" s="50"/>
      <c r="V118" s="50"/>
      <c r="W118" s="50"/>
      <c r="X118" s="48"/>
      <c r="Y118" s="48"/>
    </row>
    <row r="119" spans="1:25">
      <c r="A119" s="48"/>
      <c r="B119" s="48"/>
      <c r="C119" s="48"/>
      <c r="D119" s="48"/>
      <c r="E119" s="48"/>
      <c r="F119" s="48"/>
      <c r="G119" s="48"/>
      <c r="H119" s="48"/>
      <c r="I119" s="48"/>
      <c r="J119" s="48"/>
      <c r="K119" s="48"/>
      <c r="L119" s="48"/>
      <c r="M119" s="48"/>
      <c r="N119" s="48"/>
      <c r="O119" s="48"/>
      <c r="P119" s="48"/>
      <c r="Q119" s="48"/>
      <c r="R119" s="50"/>
      <c r="S119" s="50"/>
      <c r="T119" s="50"/>
      <c r="U119" s="50"/>
      <c r="V119" s="50"/>
      <c r="W119" s="50"/>
      <c r="X119" s="48"/>
      <c r="Y119" s="48"/>
    </row>
    <row r="120" spans="1:25" ht="13.8" thickBot="1">
      <c r="A120" s="48"/>
      <c r="B120" s="48"/>
      <c r="C120" s="48"/>
      <c r="D120" s="48"/>
      <c r="E120" s="48"/>
      <c r="F120" s="48"/>
      <c r="G120" s="48"/>
      <c r="H120" s="48"/>
      <c r="I120" s="48"/>
      <c r="J120" s="48"/>
      <c r="K120" s="48"/>
      <c r="L120" s="48"/>
      <c r="M120" s="48"/>
      <c r="N120" s="48"/>
      <c r="O120" s="48"/>
      <c r="P120" s="48"/>
      <c r="Q120" s="48"/>
      <c r="R120" s="50"/>
      <c r="S120" s="50"/>
      <c r="T120" s="50"/>
      <c r="U120" s="50"/>
      <c r="V120" s="50"/>
      <c r="W120" s="50"/>
      <c r="X120" s="48"/>
      <c r="Y120" s="48"/>
    </row>
    <row r="121" spans="1:25">
      <c r="A121" s="51"/>
      <c r="B121" s="81" t="s">
        <v>11</v>
      </c>
      <c r="C121" s="82"/>
      <c r="D121" s="82"/>
      <c r="E121" s="82"/>
      <c r="F121" s="82"/>
      <c r="G121" s="82"/>
      <c r="H121" s="82"/>
      <c r="I121" s="95"/>
      <c r="J121" s="81" t="s">
        <v>12</v>
      </c>
      <c r="K121" s="82"/>
      <c r="L121" s="82"/>
      <c r="M121" s="82"/>
      <c r="N121" s="82"/>
      <c r="O121" s="82"/>
      <c r="P121" s="82"/>
      <c r="Q121" s="95"/>
      <c r="R121" s="81" t="s">
        <v>13</v>
      </c>
      <c r="S121" s="82"/>
      <c r="T121" s="82"/>
      <c r="U121" s="82"/>
      <c r="V121" s="82"/>
      <c r="W121" s="82"/>
      <c r="X121" s="82"/>
      <c r="Y121" s="83"/>
    </row>
    <row r="122" spans="1:25" ht="15.6">
      <c r="A122" s="52"/>
      <c r="B122" s="84" t="s">
        <v>74</v>
      </c>
      <c r="C122" s="84"/>
      <c r="D122" s="84" t="s">
        <v>75</v>
      </c>
      <c r="E122" s="84"/>
      <c r="F122" s="84"/>
      <c r="G122" s="84"/>
      <c r="H122" s="84"/>
      <c r="I122" s="84"/>
      <c r="J122" s="84" t="s">
        <v>74</v>
      </c>
      <c r="K122" s="84"/>
      <c r="L122" s="84" t="s">
        <v>76</v>
      </c>
      <c r="M122" s="84"/>
      <c r="N122" s="84"/>
      <c r="O122" s="84"/>
      <c r="P122" s="84"/>
      <c r="Q122" s="84"/>
      <c r="R122" s="84" t="s">
        <v>74</v>
      </c>
      <c r="S122" s="84"/>
      <c r="T122" s="84" t="s">
        <v>76</v>
      </c>
      <c r="U122" s="84"/>
      <c r="V122" s="84"/>
      <c r="W122" s="84"/>
      <c r="X122" s="84"/>
      <c r="Y122" s="85"/>
    </row>
    <row r="123" spans="1:25">
      <c r="A123" s="53"/>
      <c r="B123" s="78" t="s">
        <v>77</v>
      </c>
      <c r="C123" s="78"/>
      <c r="D123" s="78" t="s">
        <v>78</v>
      </c>
      <c r="E123" s="78"/>
      <c r="F123" s="78" t="s">
        <v>79</v>
      </c>
      <c r="G123" s="78"/>
      <c r="H123" s="79" t="s">
        <v>80</v>
      </c>
      <c r="I123" s="78"/>
      <c r="J123" s="78" t="s">
        <v>77</v>
      </c>
      <c r="K123" s="78"/>
      <c r="L123" s="78" t="s">
        <v>78</v>
      </c>
      <c r="M123" s="78"/>
      <c r="N123" s="78" t="s">
        <v>79</v>
      </c>
      <c r="O123" s="78"/>
      <c r="P123" s="79" t="s">
        <v>80</v>
      </c>
      <c r="Q123" s="78"/>
      <c r="R123" s="78" t="s">
        <v>77</v>
      </c>
      <c r="S123" s="78"/>
      <c r="T123" s="78" t="s">
        <v>78</v>
      </c>
      <c r="U123" s="78"/>
      <c r="V123" s="78" t="s">
        <v>79</v>
      </c>
      <c r="W123" s="78"/>
      <c r="X123" s="79" t="s">
        <v>80</v>
      </c>
      <c r="Y123" s="80"/>
    </row>
    <row r="124" spans="1:25">
      <c r="A124" s="54"/>
      <c r="B124" s="55" t="s">
        <v>81</v>
      </c>
      <c r="C124" s="56" t="s">
        <v>18</v>
      </c>
      <c r="D124" s="55" t="s">
        <v>81</v>
      </c>
      <c r="E124" s="56" t="s">
        <v>18</v>
      </c>
      <c r="F124" s="57" t="s">
        <v>81</v>
      </c>
      <c r="G124" s="57" t="s">
        <v>18</v>
      </c>
      <c r="H124" s="55" t="s">
        <v>17</v>
      </c>
      <c r="I124" s="56" t="s">
        <v>18</v>
      </c>
      <c r="J124" s="55" t="s">
        <v>81</v>
      </c>
      <c r="K124" s="56" t="s">
        <v>18</v>
      </c>
      <c r="L124" s="55" t="s">
        <v>81</v>
      </c>
      <c r="M124" s="56" t="s">
        <v>18</v>
      </c>
      <c r="N124" s="57" t="s">
        <v>81</v>
      </c>
      <c r="O124" s="57" t="s">
        <v>18</v>
      </c>
      <c r="P124" s="55" t="s">
        <v>17</v>
      </c>
      <c r="Q124" s="56" t="s">
        <v>18</v>
      </c>
      <c r="R124" s="55" t="s">
        <v>17</v>
      </c>
      <c r="S124" s="56" t="s">
        <v>18</v>
      </c>
      <c r="T124" s="55" t="s">
        <v>17</v>
      </c>
      <c r="U124" s="56" t="s">
        <v>18</v>
      </c>
      <c r="V124" s="55" t="s">
        <v>17</v>
      </c>
      <c r="W124" s="57" t="s">
        <v>18</v>
      </c>
      <c r="X124" s="55" t="s">
        <v>17</v>
      </c>
      <c r="Y124" s="58" t="s">
        <v>18</v>
      </c>
    </row>
    <row r="125" spans="1:25">
      <c r="A125" s="59" t="s">
        <v>82</v>
      </c>
      <c r="B125" s="60"/>
      <c r="C125" s="61"/>
      <c r="D125" s="60"/>
      <c r="E125" s="61"/>
      <c r="F125" s="62"/>
      <c r="G125" s="62"/>
      <c r="H125" s="60"/>
      <c r="I125" s="61"/>
      <c r="J125" s="60"/>
      <c r="K125" s="61"/>
      <c r="L125" s="60"/>
      <c r="M125" s="61"/>
      <c r="N125" s="62"/>
      <c r="O125" s="62"/>
      <c r="P125" s="60"/>
      <c r="Q125" s="61"/>
      <c r="R125" s="60"/>
      <c r="S125" s="61"/>
      <c r="T125" s="60"/>
      <c r="U125" s="61"/>
      <c r="V125" s="62"/>
      <c r="W125" s="62"/>
      <c r="X125" s="60"/>
      <c r="Y125" s="63"/>
    </row>
    <row r="126" spans="1:25">
      <c r="A126" s="64" t="s">
        <v>57</v>
      </c>
      <c r="B126" s="65">
        <v>64.093896984193123</v>
      </c>
      <c r="C126" s="66">
        <v>0.26529682511508279</v>
      </c>
      <c r="D126" s="65">
        <v>34.068252143270449</v>
      </c>
      <c r="E126" s="66">
        <v>0.42171895654511476</v>
      </c>
      <c r="F126" s="67">
        <v>84.626894145384426</v>
      </c>
      <c r="G126" s="66">
        <v>0.10262443825690237</v>
      </c>
      <c r="H126" s="65">
        <v>50.558642002113977</v>
      </c>
      <c r="I126" s="66">
        <v>0.40222508104234383</v>
      </c>
      <c r="J126" s="65">
        <v>61.177355076783137</v>
      </c>
      <c r="K126" s="66">
        <v>0.33566234356988223</v>
      </c>
      <c r="L126" s="65">
        <v>29.915191358387041</v>
      </c>
      <c r="M126" s="66">
        <v>0.43960477662533914</v>
      </c>
      <c r="N126" s="67">
        <v>83.89346819508269</v>
      </c>
      <c r="O126" s="66">
        <v>0.15428298008045202</v>
      </c>
      <c r="P126" s="65">
        <v>53.978276836695649</v>
      </c>
      <c r="Q126" s="66">
        <v>0.39278136858402679</v>
      </c>
      <c r="R126" s="65">
        <v>2.9165419074099859</v>
      </c>
      <c r="S126" s="66">
        <v>0.42784531586423669</v>
      </c>
      <c r="T126" s="65">
        <v>4.153060784883408</v>
      </c>
      <c r="U126" s="66">
        <v>0.60917915094109609</v>
      </c>
      <c r="V126" s="67">
        <v>0.73342595030173641</v>
      </c>
      <c r="W126" s="66">
        <v>0.18529709460768651</v>
      </c>
      <c r="X126" s="65">
        <v>-3.4196348345816716</v>
      </c>
      <c r="Y126" s="68">
        <v>0.56219411178547674</v>
      </c>
    </row>
    <row r="127" spans="1:25">
      <c r="A127" s="64" t="s">
        <v>43</v>
      </c>
      <c r="B127" s="65">
        <v>60.036367658244941</v>
      </c>
      <c r="C127" s="66">
        <v>0.54925366707359613</v>
      </c>
      <c r="D127" s="65">
        <v>28.821852007661828</v>
      </c>
      <c r="E127" s="66">
        <v>0.82864910579672457</v>
      </c>
      <c r="F127" s="67">
        <v>84.176927976100842</v>
      </c>
      <c r="G127" s="66">
        <v>0.20114211073714797</v>
      </c>
      <c r="H127" s="65">
        <v>55.35507596843901</v>
      </c>
      <c r="I127" s="66">
        <v>0.8037079249461444</v>
      </c>
      <c r="J127" s="65">
        <v>53.976091892382968</v>
      </c>
      <c r="K127" s="66">
        <v>0.87468212179287652</v>
      </c>
      <c r="L127" s="65">
        <v>26.102135449374089</v>
      </c>
      <c r="M127" s="66">
        <v>0.66006116819565464</v>
      </c>
      <c r="N127" s="67">
        <v>82.094846910091263</v>
      </c>
      <c r="O127" s="66">
        <v>0.47026930794370864</v>
      </c>
      <c r="P127" s="65">
        <v>55.992711460717182</v>
      </c>
      <c r="Q127" s="66">
        <v>0.67509769485560212</v>
      </c>
      <c r="R127" s="65">
        <v>6.0602757658619737</v>
      </c>
      <c r="S127" s="66">
        <v>1.0328351296203482</v>
      </c>
      <c r="T127" s="65">
        <v>2.7197165582877396</v>
      </c>
      <c r="U127" s="66">
        <v>1.059405534390643</v>
      </c>
      <c r="V127" s="67">
        <v>2.0820810660095788</v>
      </c>
      <c r="W127" s="66">
        <v>0.51147958972538654</v>
      </c>
      <c r="X127" s="65">
        <v>-0.63763549227817151</v>
      </c>
      <c r="Y127" s="68">
        <v>1.0496205629752995</v>
      </c>
    </row>
    <row r="128" spans="1:25">
      <c r="A128" s="64" t="s">
        <v>58</v>
      </c>
      <c r="B128" s="65">
        <v>62.443566080238803</v>
      </c>
      <c r="C128" s="66">
        <v>0.96583591761209142</v>
      </c>
      <c r="D128" s="65">
        <v>31.647589563553321</v>
      </c>
      <c r="E128" s="66">
        <v>1.7255973804477409</v>
      </c>
      <c r="F128" s="67">
        <v>84.640107681162192</v>
      </c>
      <c r="G128" s="66">
        <v>0.20031223533140083</v>
      </c>
      <c r="H128" s="65">
        <v>52.992518117608867</v>
      </c>
      <c r="I128" s="66">
        <v>1.6217544427387227</v>
      </c>
      <c r="J128" s="65">
        <v>60.375674087870443</v>
      </c>
      <c r="K128" s="66">
        <v>0.6191338126436402</v>
      </c>
      <c r="L128" s="65">
        <v>27.720944762192339</v>
      </c>
      <c r="M128" s="66">
        <v>0.51725194761403703</v>
      </c>
      <c r="N128" s="67">
        <v>84.26804743111056</v>
      </c>
      <c r="O128" s="66">
        <v>0.15341043838787219</v>
      </c>
      <c r="P128" s="65">
        <v>56.547102668918207</v>
      </c>
      <c r="Q128" s="66">
        <v>0.45864774606419362</v>
      </c>
      <c r="R128" s="65">
        <v>2.0678919923683594</v>
      </c>
      <c r="S128" s="66">
        <v>1.1472426498819859</v>
      </c>
      <c r="T128" s="65">
        <v>3.9266448013609825</v>
      </c>
      <c r="U128" s="66">
        <v>1.8014538286391411</v>
      </c>
      <c r="V128" s="67">
        <v>0.37206025005163212</v>
      </c>
      <c r="W128" s="66">
        <v>0.25230884691152161</v>
      </c>
      <c r="X128" s="65">
        <v>-3.5545845513093397</v>
      </c>
      <c r="Y128" s="68">
        <v>1.6853620464198635</v>
      </c>
    </row>
    <row r="129" spans="1:25">
      <c r="A129" s="64" t="s">
        <v>60</v>
      </c>
      <c r="B129" s="65">
        <v>68.254648846477892</v>
      </c>
      <c r="C129" s="66">
        <v>0.33777106169116156</v>
      </c>
      <c r="D129" s="65">
        <v>39.536685379408759</v>
      </c>
      <c r="E129" s="66">
        <v>0.6094894685692992</v>
      </c>
      <c r="F129" s="67">
        <v>85.872992403109535</v>
      </c>
      <c r="G129" s="66">
        <v>0.13236406901971892</v>
      </c>
      <c r="H129" s="65">
        <v>46.336307023700783</v>
      </c>
      <c r="I129" s="66">
        <v>0.57229396749918793</v>
      </c>
      <c r="J129" s="65">
        <v>65.748158324098313</v>
      </c>
      <c r="K129" s="66">
        <v>0.29380778693791998</v>
      </c>
      <c r="L129" s="65">
        <v>36.317771926891083</v>
      </c>
      <c r="M129" s="66">
        <v>0.45278330217592117</v>
      </c>
      <c r="N129" s="67">
        <v>86.488958393686687</v>
      </c>
      <c r="O129" s="66">
        <v>0.13219832042401569</v>
      </c>
      <c r="P129" s="65">
        <v>50.171186466795596</v>
      </c>
      <c r="Q129" s="66">
        <v>0.40853407764762345</v>
      </c>
      <c r="R129" s="65">
        <v>2.506490522379579</v>
      </c>
      <c r="S129" s="66">
        <v>0.44767433004510393</v>
      </c>
      <c r="T129" s="65">
        <v>3.2189134525176755</v>
      </c>
      <c r="U129" s="66">
        <v>0.75926947194406436</v>
      </c>
      <c r="V129" s="67">
        <v>-0.61596599057715196</v>
      </c>
      <c r="W129" s="66">
        <v>0.18707389633614743</v>
      </c>
      <c r="X129" s="65">
        <v>-3.8348794430948132</v>
      </c>
      <c r="Y129" s="68">
        <v>0.70315039489099052</v>
      </c>
    </row>
    <row r="130" spans="1:25">
      <c r="A130" s="64" t="s">
        <v>62</v>
      </c>
      <c r="B130" s="65">
        <v>69.962084884521545</v>
      </c>
      <c r="C130" s="66">
        <v>0.3686289647177452</v>
      </c>
      <c r="D130" s="65">
        <v>45.304720317883792</v>
      </c>
      <c r="E130" s="66">
        <v>0.7112286926717396</v>
      </c>
      <c r="F130" s="67">
        <v>86.312616610075779</v>
      </c>
      <c r="G130" s="66">
        <v>0.1733572415165249</v>
      </c>
      <c r="H130" s="65">
        <v>41.007896292191987</v>
      </c>
      <c r="I130" s="66">
        <v>0.65490891421974051</v>
      </c>
      <c r="J130" s="65">
        <v>68.720918698687569</v>
      </c>
      <c r="K130" s="66">
        <v>0.59685865060678855</v>
      </c>
      <c r="L130" s="65">
        <v>41.683709515718782</v>
      </c>
      <c r="M130" s="66">
        <v>1.2607158904419897</v>
      </c>
      <c r="N130" s="67">
        <v>87.312175713386367</v>
      </c>
      <c r="O130" s="66">
        <v>0.15501408381968571</v>
      </c>
      <c r="P130" s="65">
        <v>45.628466197667592</v>
      </c>
      <c r="Q130" s="66">
        <v>1.2184490279390279</v>
      </c>
      <c r="R130" s="65">
        <v>1.2411661858339755</v>
      </c>
      <c r="S130" s="66">
        <v>0.7015180414166361</v>
      </c>
      <c r="T130" s="65">
        <v>3.62101080216501</v>
      </c>
      <c r="U130" s="66">
        <v>1.4474981207906596</v>
      </c>
      <c r="V130" s="67">
        <v>-0.99955910331058817</v>
      </c>
      <c r="W130" s="66">
        <v>0.23255558339604598</v>
      </c>
      <c r="X130" s="65">
        <v>-4.6205699054756053</v>
      </c>
      <c r="Y130" s="68">
        <v>1.3833017456831469</v>
      </c>
    </row>
    <row r="131" spans="1:25">
      <c r="A131" s="64" t="s">
        <v>34</v>
      </c>
      <c r="B131" s="65">
        <v>57.108418483595372</v>
      </c>
      <c r="C131" s="66">
        <v>0.48063448541584503</v>
      </c>
      <c r="D131" s="65">
        <v>26.615057051629179</v>
      </c>
      <c r="E131" s="66">
        <v>0.36512793609659006</v>
      </c>
      <c r="F131" s="67">
        <v>84.706627979057302</v>
      </c>
      <c r="G131" s="66">
        <v>0.19261895650605199</v>
      </c>
      <c r="H131" s="65">
        <v>58.091570927428123</v>
      </c>
      <c r="I131" s="66">
        <v>0.35940804474396471</v>
      </c>
      <c r="J131" s="65">
        <v>54.269223080813752</v>
      </c>
      <c r="K131" s="66">
        <v>0.62355416770129302</v>
      </c>
      <c r="L131" s="65">
        <v>26.028418336031152</v>
      </c>
      <c r="M131" s="66">
        <v>0.38713760068037517</v>
      </c>
      <c r="N131" s="67">
        <v>82.630588300055436</v>
      </c>
      <c r="O131" s="66">
        <v>0.43588212988692565</v>
      </c>
      <c r="P131" s="65">
        <v>56.602169964024277</v>
      </c>
      <c r="Q131" s="66">
        <v>0.54032026048934445</v>
      </c>
      <c r="R131" s="65">
        <v>2.8391954027816197</v>
      </c>
      <c r="S131" s="66">
        <v>0.78729239081081337</v>
      </c>
      <c r="T131" s="65">
        <v>0.58663871559802772</v>
      </c>
      <c r="U131" s="66">
        <v>0.53215968616451326</v>
      </c>
      <c r="V131" s="67">
        <v>2.076039679001866</v>
      </c>
      <c r="W131" s="66">
        <v>0.47654516423970045</v>
      </c>
      <c r="X131" s="65">
        <v>1.4894009634038454</v>
      </c>
      <c r="Y131" s="68">
        <v>0.64893769078545027</v>
      </c>
    </row>
    <row r="132" spans="1:25">
      <c r="A132" s="64" t="s">
        <v>64</v>
      </c>
      <c r="B132" s="65">
        <v>64.737334643856897</v>
      </c>
      <c r="C132" s="66">
        <v>0.51300632658869649</v>
      </c>
      <c r="D132" s="65">
        <v>34.387346285817337</v>
      </c>
      <c r="E132" s="66">
        <v>0.85474005346508608</v>
      </c>
      <c r="F132" s="67">
        <v>85.81304927489785</v>
      </c>
      <c r="G132" s="66">
        <v>0.18296677160735927</v>
      </c>
      <c r="H132" s="65">
        <v>51.425702989080513</v>
      </c>
      <c r="I132" s="66">
        <v>0.84523576630155073</v>
      </c>
      <c r="J132" s="65">
        <v>57.940217831716652</v>
      </c>
      <c r="K132" s="66">
        <v>0.52238129324408278</v>
      </c>
      <c r="L132" s="65">
        <v>27.48963084926697</v>
      </c>
      <c r="M132" s="66">
        <v>0.30928352964754979</v>
      </c>
      <c r="N132" s="67">
        <v>83.851383060585562</v>
      </c>
      <c r="O132" s="66">
        <v>0.2730914800024975</v>
      </c>
      <c r="P132" s="65">
        <v>56.361752211318588</v>
      </c>
      <c r="Q132" s="66">
        <v>0.29541187414071601</v>
      </c>
      <c r="R132" s="65">
        <v>6.7971168121402457</v>
      </c>
      <c r="S132" s="66">
        <v>0.73215961828783538</v>
      </c>
      <c r="T132" s="65">
        <v>6.8977154365503672</v>
      </c>
      <c r="U132" s="66">
        <v>0.90897572063765542</v>
      </c>
      <c r="V132" s="67">
        <v>1.961666214312288</v>
      </c>
      <c r="W132" s="66">
        <v>0.32871841439501692</v>
      </c>
      <c r="X132" s="65">
        <v>-4.9360492222380756</v>
      </c>
      <c r="Y132" s="68">
        <v>0.8953723672409708</v>
      </c>
    </row>
    <row r="133" spans="1:25">
      <c r="A133" s="64" t="s">
        <v>65</v>
      </c>
      <c r="B133" s="65">
        <v>63.61215079192835</v>
      </c>
      <c r="C133" s="66">
        <v>0.43331861600955601</v>
      </c>
      <c r="D133" s="65">
        <v>33.230772208589407</v>
      </c>
      <c r="E133" s="66">
        <v>0.77866934002676569</v>
      </c>
      <c r="F133" s="67">
        <v>84.521715930838056</v>
      </c>
      <c r="G133" s="66">
        <v>0.1730829125447676</v>
      </c>
      <c r="H133" s="65">
        <v>51.290943722248649</v>
      </c>
      <c r="I133" s="66">
        <v>0.70462549552081088</v>
      </c>
      <c r="J133" s="65">
        <v>59.874843504297367</v>
      </c>
      <c r="K133" s="66">
        <v>0.46571191374051812</v>
      </c>
      <c r="L133" s="65">
        <v>27.115796744017722</v>
      </c>
      <c r="M133" s="66">
        <v>0.38098784152709703</v>
      </c>
      <c r="N133" s="67">
        <v>83.98686860913503</v>
      </c>
      <c r="O133" s="66">
        <v>0.17751019638723561</v>
      </c>
      <c r="P133" s="65">
        <v>56.871071865117322</v>
      </c>
      <c r="Q133" s="66">
        <v>0.41229703071661389</v>
      </c>
      <c r="R133" s="65">
        <v>3.7373072876309834</v>
      </c>
      <c r="S133" s="66">
        <v>0.63612310882430045</v>
      </c>
      <c r="T133" s="65">
        <v>6.1149754645716854</v>
      </c>
      <c r="U133" s="66">
        <v>0.86687812089658556</v>
      </c>
      <c r="V133" s="67">
        <v>0.53484732170302607</v>
      </c>
      <c r="W133" s="66">
        <v>0.24792653031979983</v>
      </c>
      <c r="X133" s="65">
        <v>-5.5801281428686735</v>
      </c>
      <c r="Y133" s="68">
        <v>0.81638589556390839</v>
      </c>
    </row>
    <row r="134" spans="1:25">
      <c r="A134" s="64" t="s">
        <v>33</v>
      </c>
      <c r="B134" s="65">
        <v>58.356428607560098</v>
      </c>
      <c r="C134" s="66">
        <v>0.62413887930166179</v>
      </c>
      <c r="D134" s="65">
        <v>26.97020104110344</v>
      </c>
      <c r="E134" s="66">
        <v>0.33748754004332893</v>
      </c>
      <c r="F134" s="67">
        <v>85.888214298033319</v>
      </c>
      <c r="G134" s="66">
        <v>0.21830861144471006</v>
      </c>
      <c r="H134" s="65">
        <v>58.918013256929882</v>
      </c>
      <c r="I134" s="66">
        <v>0.28662451210975914</v>
      </c>
      <c r="J134" s="65">
        <v>54.361059262464302</v>
      </c>
      <c r="K134" s="66">
        <v>0.48206504019021501</v>
      </c>
      <c r="L134" s="65">
        <v>26.0131946678624</v>
      </c>
      <c r="M134" s="66">
        <v>0.21680202645646138</v>
      </c>
      <c r="N134" s="67">
        <v>83.294554483212082</v>
      </c>
      <c r="O134" s="66">
        <v>0.31243562150228382</v>
      </c>
      <c r="P134" s="65">
        <v>57.281359815349688</v>
      </c>
      <c r="Q134" s="66">
        <v>0.32825050120755078</v>
      </c>
      <c r="R134" s="65">
        <v>3.9953693450957957</v>
      </c>
      <c r="S134" s="66">
        <v>0.78862921809271558</v>
      </c>
      <c r="T134" s="65">
        <v>0.95700637324103965</v>
      </c>
      <c r="U134" s="66">
        <v>0.40112461699592272</v>
      </c>
      <c r="V134" s="67">
        <v>2.5936598148212369</v>
      </c>
      <c r="W134" s="66">
        <v>0.38114914064501804</v>
      </c>
      <c r="X134" s="65">
        <v>1.6366534415801937</v>
      </c>
      <c r="Y134" s="68">
        <v>0.43577746899669534</v>
      </c>
    </row>
    <row r="135" spans="1:25">
      <c r="A135" s="64" t="s">
        <v>24</v>
      </c>
      <c r="B135" s="65">
        <v>59.826277339829758</v>
      </c>
      <c r="C135" s="66">
        <v>0.5163901579856599</v>
      </c>
      <c r="D135" s="65">
        <v>27.813191666071429</v>
      </c>
      <c r="E135" s="66">
        <v>0.72559498028843405</v>
      </c>
      <c r="F135" s="67">
        <v>83.460340190216428</v>
      </c>
      <c r="G135" s="66">
        <v>0.17841345565996947</v>
      </c>
      <c r="H135" s="65">
        <v>55.647148524145003</v>
      </c>
      <c r="I135" s="66">
        <v>0.6840143305266152</v>
      </c>
      <c r="J135" s="65">
        <v>58.720821857147492</v>
      </c>
      <c r="K135" s="66">
        <v>0.65134638920846055</v>
      </c>
      <c r="L135" s="65">
        <v>29.71126025322846</v>
      </c>
      <c r="M135" s="66">
        <v>1.1096724114831429</v>
      </c>
      <c r="N135" s="67">
        <v>81.458173890079323</v>
      </c>
      <c r="O135" s="66">
        <v>0.2903508044948791</v>
      </c>
      <c r="P135" s="65">
        <v>51.746913636850863</v>
      </c>
      <c r="Q135" s="66">
        <v>1.0122753907071447</v>
      </c>
      <c r="R135" s="65">
        <v>1.1054554826822667</v>
      </c>
      <c r="S135" s="66">
        <v>0.83121051124210055</v>
      </c>
      <c r="T135" s="65">
        <v>-1.8980685871570309</v>
      </c>
      <c r="U135" s="66">
        <v>1.3258434810438924</v>
      </c>
      <c r="V135" s="67">
        <v>2.0021663001371053</v>
      </c>
      <c r="W135" s="66">
        <v>0.34078578437393098</v>
      </c>
      <c r="X135" s="65">
        <v>3.9002348872941397</v>
      </c>
      <c r="Y135" s="68">
        <v>1.2217107149391284</v>
      </c>
    </row>
    <row r="136" spans="1:25">
      <c r="A136" s="64" t="s">
        <v>44</v>
      </c>
      <c r="B136" s="65">
        <v>57.954049754117378</v>
      </c>
      <c r="C136" s="66">
        <v>0.52440903473057598</v>
      </c>
      <c r="D136" s="65">
        <v>27.224856585144561</v>
      </c>
      <c r="E136" s="66">
        <v>0.31525415237557813</v>
      </c>
      <c r="F136" s="67">
        <v>82.766284324905357</v>
      </c>
      <c r="G136" s="66">
        <v>0.22178323896354296</v>
      </c>
      <c r="H136" s="65">
        <v>55.541427739760799</v>
      </c>
      <c r="I136" s="66">
        <v>0.28015514019935028</v>
      </c>
      <c r="J136" s="65">
        <v>55.1195519705538</v>
      </c>
      <c r="K136" s="66">
        <v>0.62758465629570592</v>
      </c>
      <c r="L136" s="65">
        <v>26.233093040534889</v>
      </c>
      <c r="M136" s="66">
        <v>0.25899640427557291</v>
      </c>
      <c r="N136" s="67">
        <v>82.430506372464549</v>
      </c>
      <c r="O136" s="66">
        <v>0.34689079143985546</v>
      </c>
      <c r="P136" s="65">
        <v>56.197413331929653</v>
      </c>
      <c r="Q136" s="66">
        <v>0.36007205090927125</v>
      </c>
      <c r="R136" s="65">
        <v>2.8344977835635774</v>
      </c>
      <c r="S136" s="66">
        <v>0.8178431001878379</v>
      </c>
      <c r="T136" s="65">
        <v>0.99176354460967175</v>
      </c>
      <c r="U136" s="66">
        <v>0.4080003897274122</v>
      </c>
      <c r="V136" s="67">
        <v>0.33577795244080733</v>
      </c>
      <c r="W136" s="66">
        <v>0.41172931189184153</v>
      </c>
      <c r="X136" s="65">
        <v>-0.65598559216885377</v>
      </c>
      <c r="Y136" s="68">
        <v>0.4562222971601963</v>
      </c>
    </row>
    <row r="137" spans="1:25">
      <c r="A137" s="64" t="s">
        <v>28</v>
      </c>
      <c r="B137" s="65">
        <v>66.498885609709006</v>
      </c>
      <c r="C137" s="66">
        <v>0.60629378476101004</v>
      </c>
      <c r="D137" s="65">
        <v>39.543685294179852</v>
      </c>
      <c r="E137" s="66">
        <v>0.87506081308367156</v>
      </c>
      <c r="F137" s="67">
        <v>85.866882226399198</v>
      </c>
      <c r="G137" s="66">
        <v>0.18188061548014753</v>
      </c>
      <c r="H137" s="65">
        <v>46.323196932219354</v>
      </c>
      <c r="I137" s="66">
        <v>0.79231791014456521</v>
      </c>
      <c r="J137" s="65">
        <v>66.595663834361787</v>
      </c>
      <c r="K137" s="66">
        <v>0.47734579670264055</v>
      </c>
      <c r="L137" s="65">
        <v>41.400673654096977</v>
      </c>
      <c r="M137" s="66">
        <v>0.77621261649836315</v>
      </c>
      <c r="N137" s="67">
        <v>85.209914942425812</v>
      </c>
      <c r="O137" s="66">
        <v>0.16487246697085234</v>
      </c>
      <c r="P137" s="65">
        <v>43.809241288328828</v>
      </c>
      <c r="Q137" s="66">
        <v>0.7602384270418806</v>
      </c>
      <c r="R137" s="65">
        <v>-9.6778224652780409E-2</v>
      </c>
      <c r="S137" s="66">
        <v>0.7716548211924219</v>
      </c>
      <c r="T137" s="65">
        <v>-1.8569883599171249</v>
      </c>
      <c r="U137" s="66">
        <v>1.1697168258197757</v>
      </c>
      <c r="V137" s="67">
        <v>0.65696728397338688</v>
      </c>
      <c r="W137" s="66">
        <v>0.24548622904858039</v>
      </c>
      <c r="X137" s="65">
        <v>2.5139556438905259</v>
      </c>
      <c r="Y137" s="68">
        <v>1.0980574377904664</v>
      </c>
    </row>
    <row r="138" spans="1:25">
      <c r="A138" s="64" t="s">
        <v>47</v>
      </c>
      <c r="B138" s="65">
        <v>56.589493125880431</v>
      </c>
      <c r="C138" s="66">
        <v>0.57093817995482343</v>
      </c>
      <c r="D138" s="65">
        <v>25.773128309235481</v>
      </c>
      <c r="E138" s="66">
        <v>0.34060682905311762</v>
      </c>
      <c r="F138" s="67">
        <v>82.965715985587508</v>
      </c>
      <c r="G138" s="66">
        <v>0.20949036877254892</v>
      </c>
      <c r="H138" s="65">
        <v>57.192587676352026</v>
      </c>
      <c r="I138" s="66">
        <v>0.36302624383489374</v>
      </c>
      <c r="J138" s="65">
        <v>54.904923460694611</v>
      </c>
      <c r="K138" s="66">
        <v>0.74904340490075672</v>
      </c>
      <c r="L138" s="65">
        <v>25.08624328972871</v>
      </c>
      <c r="M138" s="66">
        <v>0.41954761924734807</v>
      </c>
      <c r="N138" s="67">
        <v>83.159252621353303</v>
      </c>
      <c r="O138" s="66">
        <v>0.35640601813604422</v>
      </c>
      <c r="P138" s="65">
        <v>58.073009331624597</v>
      </c>
      <c r="Q138" s="66">
        <v>0.45269553340525759</v>
      </c>
      <c r="R138" s="65">
        <v>1.6845696651858191</v>
      </c>
      <c r="S138" s="66">
        <v>0.9418261133327348</v>
      </c>
      <c r="T138" s="65">
        <v>0.6868850195067715</v>
      </c>
      <c r="U138" s="66">
        <v>0.54040097780605234</v>
      </c>
      <c r="V138" s="67">
        <v>-0.19353663576579549</v>
      </c>
      <c r="W138" s="66">
        <v>0.41341439787705608</v>
      </c>
      <c r="X138" s="65">
        <v>-0.88042165527257055</v>
      </c>
      <c r="Y138" s="68">
        <v>0.58027691637522716</v>
      </c>
    </row>
    <row r="139" spans="1:25">
      <c r="A139" s="64" t="s">
        <v>70</v>
      </c>
      <c r="B139" s="65">
        <v>66.323174444409034</v>
      </c>
      <c r="C139" s="66">
        <v>0.34782271411766996</v>
      </c>
      <c r="D139" s="65">
        <v>39.991942480077597</v>
      </c>
      <c r="E139" s="66">
        <v>0.58874383150423748</v>
      </c>
      <c r="F139" s="67">
        <v>85.939701887617403</v>
      </c>
      <c r="G139" s="66">
        <v>0.17180697256593316</v>
      </c>
      <c r="H139" s="65">
        <v>45.947759407539813</v>
      </c>
      <c r="I139" s="66">
        <v>0.6061266955921083</v>
      </c>
      <c r="J139" s="65">
        <v>64.136786993407782</v>
      </c>
      <c r="K139" s="66">
        <v>0.39436604669330977</v>
      </c>
      <c r="L139" s="65">
        <v>30.371431207207841</v>
      </c>
      <c r="M139" s="66">
        <v>0.75463869173052511</v>
      </c>
      <c r="N139" s="67">
        <v>86.631209170030729</v>
      </c>
      <c r="O139" s="66">
        <v>0.12548018551200865</v>
      </c>
      <c r="P139" s="65">
        <v>56.259777962822888</v>
      </c>
      <c r="Q139" s="66">
        <v>0.72837095013297137</v>
      </c>
      <c r="R139" s="65">
        <v>2.1863874510012522</v>
      </c>
      <c r="S139" s="66">
        <v>0.52583763581612541</v>
      </c>
      <c r="T139" s="65">
        <v>9.6205112728697557</v>
      </c>
      <c r="U139" s="66">
        <v>0.957130531427688</v>
      </c>
      <c r="V139" s="67">
        <v>-0.69150728241332615</v>
      </c>
      <c r="W139" s="66">
        <v>0.21275082321438715</v>
      </c>
      <c r="X139" s="65">
        <v>-10.312018555283075</v>
      </c>
      <c r="Y139" s="68">
        <v>0.94758314258275822</v>
      </c>
    </row>
    <row r="140" spans="1:25">
      <c r="A140" s="64" t="s">
        <v>67</v>
      </c>
      <c r="B140" s="65">
        <v>65.776430175469542</v>
      </c>
      <c r="C140" s="66">
        <v>0.39173546787735114</v>
      </c>
      <c r="D140" s="65">
        <v>36.824376224303123</v>
      </c>
      <c r="E140" s="66">
        <v>0.66327999432161222</v>
      </c>
      <c r="F140" s="67">
        <v>84.020196040342199</v>
      </c>
      <c r="G140" s="66">
        <v>0.19201827715960634</v>
      </c>
      <c r="H140" s="65">
        <v>47.195819816039076</v>
      </c>
      <c r="I140" s="66">
        <v>0.60364603772391245</v>
      </c>
      <c r="J140" s="65">
        <v>62.666310182194451</v>
      </c>
      <c r="K140" s="66">
        <v>0.54438901039066212</v>
      </c>
      <c r="L140" s="65">
        <v>30.746591323431559</v>
      </c>
      <c r="M140" s="66">
        <v>0.95735259621444813</v>
      </c>
      <c r="N140" s="67">
        <v>84.134839751944654</v>
      </c>
      <c r="O140" s="66">
        <v>0.22253375745563403</v>
      </c>
      <c r="P140" s="65">
        <v>53.388248428513087</v>
      </c>
      <c r="Q140" s="66">
        <v>0.87835638967520491</v>
      </c>
      <c r="R140" s="65">
        <v>3.1101199932750916</v>
      </c>
      <c r="S140" s="66">
        <v>0.67068328697471769</v>
      </c>
      <c r="T140" s="65">
        <v>6.0777849008715634</v>
      </c>
      <c r="U140" s="66">
        <v>1.1646734925917315</v>
      </c>
      <c r="V140" s="67">
        <v>-0.11464371160245435</v>
      </c>
      <c r="W140" s="66">
        <v>0.2939256572173759</v>
      </c>
      <c r="X140" s="65">
        <v>-6.1924286124740107</v>
      </c>
      <c r="Y140" s="68">
        <v>1.0657853846544525</v>
      </c>
    </row>
    <row r="141" spans="1:25">
      <c r="A141" s="64" t="s">
        <v>29</v>
      </c>
      <c r="B141" s="65">
        <v>70.400019260294656</v>
      </c>
      <c r="C141" s="66">
        <v>0.32526068203481606</v>
      </c>
      <c r="D141" s="65">
        <v>45.719474979660681</v>
      </c>
      <c r="E141" s="66">
        <v>0.66990560633571516</v>
      </c>
      <c r="F141" s="67">
        <v>87.556469458472023</v>
      </c>
      <c r="G141" s="66">
        <v>0.12432528003599683</v>
      </c>
      <c r="H141" s="65">
        <v>41.836994478811341</v>
      </c>
      <c r="I141" s="66">
        <v>0.63947649744007806</v>
      </c>
      <c r="J141" s="65">
        <v>70.46315033201742</v>
      </c>
      <c r="K141" s="66">
        <v>0.5404675791054826</v>
      </c>
      <c r="L141" s="65">
        <v>48.003308328157587</v>
      </c>
      <c r="M141" s="66">
        <v>0.90334693693905532</v>
      </c>
      <c r="N141" s="67">
        <v>87.620513020104468</v>
      </c>
      <c r="O141" s="66">
        <v>0.15585549380283995</v>
      </c>
      <c r="P141" s="65">
        <v>39.617204691946881</v>
      </c>
      <c r="Q141" s="66">
        <v>0.86909270204809919</v>
      </c>
      <c r="R141" s="65">
        <v>-6.3131071722764887E-2</v>
      </c>
      <c r="S141" s="66">
        <v>0.63079292588130287</v>
      </c>
      <c r="T141" s="65">
        <v>-2.2838333484969056</v>
      </c>
      <c r="U141" s="66">
        <v>1.1246373681668218</v>
      </c>
      <c r="V141" s="67">
        <v>-6.4043561632445289E-2</v>
      </c>
      <c r="W141" s="66">
        <v>0.19936827782913738</v>
      </c>
      <c r="X141" s="65">
        <v>2.2197897868644603</v>
      </c>
      <c r="Y141" s="68">
        <v>1.079005243514366</v>
      </c>
    </row>
    <row r="142" spans="1:25">
      <c r="A142" s="64" t="s">
        <v>32</v>
      </c>
      <c r="B142" s="65">
        <v>62.117331422752159</v>
      </c>
      <c r="C142" s="66">
        <v>0.4802071586393904</v>
      </c>
      <c r="D142" s="65">
        <v>31.943381499116722</v>
      </c>
      <c r="E142" s="66">
        <v>0.91422202272616127</v>
      </c>
      <c r="F142" s="67">
        <v>84.767496852840026</v>
      </c>
      <c r="G142" s="66">
        <v>0.19106350947495826</v>
      </c>
      <c r="H142" s="65">
        <v>52.824115353723322</v>
      </c>
      <c r="I142" s="66">
        <v>0.85507423575674046</v>
      </c>
      <c r="J142" s="65">
        <v>64.399497468503355</v>
      </c>
      <c r="K142" s="66">
        <v>0.33579434963022986</v>
      </c>
      <c r="L142" s="65">
        <v>35.387551854968223</v>
      </c>
      <c r="M142" s="66">
        <v>0.72721059233876006</v>
      </c>
      <c r="N142" s="67">
        <v>86.371064772600562</v>
      </c>
      <c r="O142" s="66">
        <v>0.16823283256574079</v>
      </c>
      <c r="P142" s="65">
        <v>50.983512917632353</v>
      </c>
      <c r="Q142" s="66">
        <v>0.71649310052984583</v>
      </c>
      <c r="R142" s="65">
        <v>-2.2821660457511967</v>
      </c>
      <c r="S142" s="66">
        <v>0.58596651820057577</v>
      </c>
      <c r="T142" s="65">
        <v>-3.4441703558515009</v>
      </c>
      <c r="U142" s="66">
        <v>1.1681768498165011</v>
      </c>
      <c r="V142" s="67">
        <v>-1.6035679197605361</v>
      </c>
      <c r="W142" s="66">
        <v>0.25457327158596216</v>
      </c>
      <c r="X142" s="65">
        <v>1.8406024360909683</v>
      </c>
      <c r="Y142" s="68">
        <v>1.1155780168871408</v>
      </c>
    </row>
    <row r="143" spans="1:25">
      <c r="A143" s="64" t="s">
        <v>41</v>
      </c>
      <c r="B143" s="65">
        <v>57.669697473725577</v>
      </c>
      <c r="C143" s="66">
        <v>0.48644782448319945</v>
      </c>
      <c r="D143" s="65">
        <v>30.265426876337418</v>
      </c>
      <c r="E143" s="66">
        <v>0.63505210152513547</v>
      </c>
      <c r="F143" s="67">
        <v>80.190092878041881</v>
      </c>
      <c r="G143" s="66">
        <v>0.26610876129078259</v>
      </c>
      <c r="H143" s="65">
        <v>49.924666001704459</v>
      </c>
      <c r="I143" s="66">
        <v>0.60245089665093454</v>
      </c>
      <c r="J143" s="65">
        <v>54.531464476446452</v>
      </c>
      <c r="K143" s="66">
        <v>0.54662059061315826</v>
      </c>
      <c r="L143" s="65">
        <v>27.410576269988109</v>
      </c>
      <c r="M143" s="66">
        <v>0.11340966658019185</v>
      </c>
      <c r="N143" s="67">
        <v>77.505293388499354</v>
      </c>
      <c r="O143" s="66">
        <v>0.12491608795470448</v>
      </c>
      <c r="P143" s="65">
        <v>50.094717118511241</v>
      </c>
      <c r="Q143" s="66">
        <v>0.13550773617997536</v>
      </c>
      <c r="R143" s="65">
        <v>3.1382329972791254</v>
      </c>
      <c r="S143" s="66">
        <v>0.73172778820181184</v>
      </c>
      <c r="T143" s="65">
        <v>2.8548506063493093</v>
      </c>
      <c r="U143" s="66">
        <v>0.6450991583666198</v>
      </c>
      <c r="V143" s="67">
        <v>2.6847994895425273</v>
      </c>
      <c r="W143" s="66">
        <v>0.29396921924858421</v>
      </c>
      <c r="X143" s="65">
        <v>-0.17005111680678198</v>
      </c>
      <c r="Y143" s="68">
        <v>0.61750257444008838</v>
      </c>
    </row>
    <row r="144" spans="1:25">
      <c r="A144" s="64" t="s">
        <v>22</v>
      </c>
      <c r="B144" s="65">
        <v>63.04578053859408</v>
      </c>
      <c r="C144" s="66">
        <v>0.40147795396758029</v>
      </c>
      <c r="D144" s="65">
        <v>38.726326692891902</v>
      </c>
      <c r="E144" s="66">
        <v>0.54923274305248648</v>
      </c>
      <c r="F144" s="67">
        <v>82.677984023901203</v>
      </c>
      <c r="G144" s="66">
        <v>0.17491718416810936</v>
      </c>
      <c r="H144" s="65">
        <v>43.951657331009301</v>
      </c>
      <c r="I144" s="66">
        <v>0.51968931095238269</v>
      </c>
      <c r="J144" s="65">
        <v>65.843205816110526</v>
      </c>
      <c r="K144" s="66">
        <v>0.32493992104088193</v>
      </c>
      <c r="L144" s="65">
        <v>43.792745640800831</v>
      </c>
      <c r="M144" s="66">
        <v>0.68871509904566353</v>
      </c>
      <c r="N144" s="67">
        <v>83.00810444938972</v>
      </c>
      <c r="O144" s="66">
        <v>0.25428659947469806</v>
      </c>
      <c r="P144" s="65">
        <v>39.215358808588888</v>
      </c>
      <c r="Q144" s="66">
        <v>0.69692211869114062</v>
      </c>
      <c r="R144" s="65">
        <v>-2.7974252775164459</v>
      </c>
      <c r="S144" s="66">
        <v>0.51649830571653299</v>
      </c>
      <c r="T144" s="65">
        <v>-5.0664189479089288</v>
      </c>
      <c r="U144" s="66">
        <v>0.8809001610253212</v>
      </c>
      <c r="V144" s="67">
        <v>-0.33012042548851639</v>
      </c>
      <c r="W144" s="66">
        <v>0.30863845513756999</v>
      </c>
      <c r="X144" s="65">
        <v>4.7362985224204124</v>
      </c>
      <c r="Y144" s="68">
        <v>0.8693545993661681</v>
      </c>
    </row>
    <row r="145" spans="1:25">
      <c r="A145" s="64" t="s">
        <v>40</v>
      </c>
      <c r="B145" s="65">
        <v>62.439546621887722</v>
      </c>
      <c r="C145" s="66">
        <v>0.41349372700811815</v>
      </c>
      <c r="D145" s="65">
        <v>30.60649547889486</v>
      </c>
      <c r="E145" s="66">
        <v>0.68767512271475739</v>
      </c>
      <c r="F145" s="67">
        <v>84.561197527390647</v>
      </c>
      <c r="G145" s="66">
        <v>0.19947439572380393</v>
      </c>
      <c r="H145" s="65">
        <v>53.95470204849579</v>
      </c>
      <c r="I145" s="66">
        <v>0.64540355618406586</v>
      </c>
      <c r="J145" s="65">
        <v>60.460396483951641</v>
      </c>
      <c r="K145" s="66">
        <v>0.51879918990736296</v>
      </c>
      <c r="L145" s="65">
        <v>30.437486832783179</v>
      </c>
      <c r="M145" s="66">
        <v>0.78092571793218402</v>
      </c>
      <c r="N145" s="67">
        <v>84.068672916355212</v>
      </c>
      <c r="O145" s="66">
        <v>0.21650819857760753</v>
      </c>
      <c r="P145" s="65">
        <v>53.631186083572032</v>
      </c>
      <c r="Q145" s="66">
        <v>0.76336542574659438</v>
      </c>
      <c r="R145" s="65">
        <v>1.979150137936081</v>
      </c>
      <c r="S145" s="66">
        <v>0.66342268707333196</v>
      </c>
      <c r="T145" s="65">
        <v>0.16900864611168132</v>
      </c>
      <c r="U145" s="66">
        <v>1.0405489182775856</v>
      </c>
      <c r="V145" s="67">
        <v>0.4925246110354351</v>
      </c>
      <c r="W145" s="66">
        <v>0.29439061568042119</v>
      </c>
      <c r="X145" s="65">
        <v>0.32351596492375734</v>
      </c>
      <c r="Y145" s="68">
        <v>0.99963619560333949</v>
      </c>
    </row>
    <row r="146" spans="1:25">
      <c r="A146" s="64" t="s">
        <v>23</v>
      </c>
      <c r="B146" s="65">
        <v>61.876004415579381</v>
      </c>
      <c r="C146" s="66">
        <v>0.3100709275902318</v>
      </c>
      <c r="D146" s="65">
        <v>29.781631267687739</v>
      </c>
      <c r="E146" s="66">
        <v>0.46929406284815245</v>
      </c>
      <c r="F146" s="67">
        <v>84.512271664644047</v>
      </c>
      <c r="G146" s="66">
        <v>0.13742679184910916</v>
      </c>
      <c r="H146" s="65">
        <v>54.730640396956311</v>
      </c>
      <c r="I146" s="66">
        <v>0.44574501897704083</v>
      </c>
      <c r="J146" s="65">
        <v>62.468854072142634</v>
      </c>
      <c r="K146" s="66">
        <v>0.26806586772989632</v>
      </c>
      <c r="L146" s="65">
        <v>33.823790865406558</v>
      </c>
      <c r="M146" s="66">
        <v>0.49114011618014308</v>
      </c>
      <c r="N146" s="67">
        <v>84.490182182508548</v>
      </c>
      <c r="O146" s="66">
        <v>0.13068521796126639</v>
      </c>
      <c r="P146" s="65">
        <v>50.66639131710199</v>
      </c>
      <c r="Q146" s="66">
        <v>0.48261771157763217</v>
      </c>
      <c r="R146" s="65">
        <v>-0.59284965656325284</v>
      </c>
      <c r="S146" s="66">
        <v>0.40988204349355079</v>
      </c>
      <c r="T146" s="65">
        <v>-4.0421595977188183</v>
      </c>
      <c r="U146" s="66">
        <v>0.67930518262852235</v>
      </c>
      <c r="V146" s="67">
        <v>2.2089482135498884E-2</v>
      </c>
      <c r="W146" s="66">
        <v>0.18964374313834367</v>
      </c>
      <c r="X146" s="65">
        <v>4.0642490798543207</v>
      </c>
      <c r="Y146" s="68">
        <v>0.65696916021322727</v>
      </c>
    </row>
    <row r="147" spans="1:25">
      <c r="A147" s="64" t="s">
        <v>49</v>
      </c>
      <c r="B147" s="65">
        <v>71.866024442400615</v>
      </c>
      <c r="C147" s="66">
        <v>0.25119223225422216</v>
      </c>
      <c r="D147" s="65">
        <v>48.849408530336667</v>
      </c>
      <c r="E147" s="66">
        <v>0.60552744437888117</v>
      </c>
      <c r="F147" s="67">
        <v>86.062471117883632</v>
      </c>
      <c r="G147" s="66">
        <v>0.14799228597818928</v>
      </c>
      <c r="H147" s="65">
        <v>37.213062587546972</v>
      </c>
      <c r="I147" s="66">
        <v>0.56419481812960903</v>
      </c>
      <c r="J147" s="65">
        <v>72.450938057570383</v>
      </c>
      <c r="K147" s="66">
        <v>0.29623787696884113</v>
      </c>
      <c r="L147" s="65">
        <v>48.539588216156062</v>
      </c>
      <c r="M147" s="66">
        <v>0.82064282886909279</v>
      </c>
      <c r="N147" s="67">
        <v>87.072146524378496</v>
      </c>
      <c r="O147" s="66">
        <v>0.11547384327189364</v>
      </c>
      <c r="P147" s="65">
        <v>38.532558308222441</v>
      </c>
      <c r="Q147" s="66">
        <v>0.77940618449873122</v>
      </c>
      <c r="R147" s="65">
        <v>-0.58491361516976781</v>
      </c>
      <c r="S147" s="66">
        <v>0.38839981629226522</v>
      </c>
      <c r="T147" s="65">
        <v>0.30982031418060529</v>
      </c>
      <c r="U147" s="66">
        <v>1.0198618232242473</v>
      </c>
      <c r="V147" s="67">
        <v>-1.0096754064948641</v>
      </c>
      <c r="W147" s="66">
        <v>0.18771234692750505</v>
      </c>
      <c r="X147" s="65">
        <v>-1.3194957206754694</v>
      </c>
      <c r="Y147" s="68">
        <v>0.96217970943019415</v>
      </c>
    </row>
    <row r="148" spans="1:25">
      <c r="A148" s="64" t="s">
        <v>35</v>
      </c>
      <c r="B148" s="65">
        <v>59.49236877502517</v>
      </c>
      <c r="C148" s="66">
        <v>0.38268334970953299</v>
      </c>
      <c r="D148" s="65">
        <v>29.134877210970888</v>
      </c>
      <c r="E148" s="66">
        <v>0.57832382366273227</v>
      </c>
      <c r="F148" s="67">
        <v>82.856784374273772</v>
      </c>
      <c r="G148" s="66">
        <v>0.22273231082456335</v>
      </c>
      <c r="H148" s="65">
        <v>53.721907163302888</v>
      </c>
      <c r="I148" s="66">
        <v>0.56263045415901847</v>
      </c>
      <c r="J148" s="65">
        <v>57.576262838677223</v>
      </c>
      <c r="K148" s="66">
        <v>0.44067597535461506</v>
      </c>
      <c r="L148" s="65">
        <v>29.28628653447721</v>
      </c>
      <c r="M148" s="66">
        <v>0.6056205596434362</v>
      </c>
      <c r="N148" s="67">
        <v>81.711244467608395</v>
      </c>
      <c r="O148" s="66">
        <v>0.23247227642573443</v>
      </c>
      <c r="P148" s="65">
        <v>52.424957933131189</v>
      </c>
      <c r="Q148" s="66">
        <v>0.60529306165974872</v>
      </c>
      <c r="R148" s="65">
        <v>1.9161059363479467</v>
      </c>
      <c r="S148" s="66">
        <v>0.58364532157779692</v>
      </c>
      <c r="T148" s="65">
        <v>-0.15140932350632141</v>
      </c>
      <c r="U148" s="66">
        <v>0.83739758017247212</v>
      </c>
      <c r="V148" s="67">
        <v>1.1455399066653769</v>
      </c>
      <c r="W148" s="66">
        <v>0.32195192434867198</v>
      </c>
      <c r="X148" s="65">
        <v>1.2969492301716983</v>
      </c>
      <c r="Y148" s="68">
        <v>0.82639743370887575</v>
      </c>
    </row>
    <row r="149" spans="1:25">
      <c r="A149" s="64" t="s">
        <v>66</v>
      </c>
      <c r="B149" s="65">
        <v>64.722060300969019</v>
      </c>
      <c r="C149" s="66">
        <v>0.4079305066715721</v>
      </c>
      <c r="D149" s="65">
        <v>37.129281790945328</v>
      </c>
      <c r="E149" s="66">
        <v>0.57291857738451613</v>
      </c>
      <c r="F149" s="67">
        <v>84.401429645370527</v>
      </c>
      <c r="G149" s="66">
        <v>0.1936968186852511</v>
      </c>
      <c r="H149" s="65">
        <v>47.272147854425199</v>
      </c>
      <c r="I149" s="66">
        <v>0.55108840372412649</v>
      </c>
      <c r="J149" s="65">
        <v>61.511689979155342</v>
      </c>
      <c r="K149" s="66">
        <v>0.44743144310351102</v>
      </c>
      <c r="L149" s="65">
        <v>31.675835034714929</v>
      </c>
      <c r="M149" s="66">
        <v>0.89667171667684897</v>
      </c>
      <c r="N149" s="67">
        <v>85.036210138419264</v>
      </c>
      <c r="O149" s="66">
        <v>0.20365938338201198</v>
      </c>
      <c r="P149" s="65">
        <v>53.360375103704342</v>
      </c>
      <c r="Q149" s="66">
        <v>0.84290110656647077</v>
      </c>
      <c r="R149" s="65">
        <v>3.2103703218136772</v>
      </c>
      <c r="S149" s="66">
        <v>0.605476832381732</v>
      </c>
      <c r="T149" s="65">
        <v>5.4534467562303988</v>
      </c>
      <c r="U149" s="66">
        <v>1.0640751213145174</v>
      </c>
      <c r="V149" s="67">
        <v>-0.63478049304873707</v>
      </c>
      <c r="W149" s="66">
        <v>0.28106156266613258</v>
      </c>
      <c r="X149" s="65">
        <v>-6.0882272492791429</v>
      </c>
      <c r="Y149" s="68">
        <v>1.007065392201612</v>
      </c>
    </row>
    <row r="150" spans="1:25">
      <c r="A150" s="64" t="s">
        <v>68</v>
      </c>
      <c r="B150" s="65">
        <v>63.971324696448811</v>
      </c>
      <c r="C150" s="66">
        <v>0.46920483881184832</v>
      </c>
      <c r="D150" s="65">
        <v>35.714971312272993</v>
      </c>
      <c r="E150" s="66">
        <v>0.79271427239209291</v>
      </c>
      <c r="F150" s="67">
        <v>85.203230358060509</v>
      </c>
      <c r="G150" s="66">
        <v>0.14249597960274213</v>
      </c>
      <c r="H150" s="65">
        <v>49.488259045787522</v>
      </c>
      <c r="I150" s="66">
        <v>0.76377507710718562</v>
      </c>
      <c r="J150" s="65">
        <v>60.018528576380739</v>
      </c>
      <c r="K150" s="66">
        <v>0.48282287558251474</v>
      </c>
      <c r="L150" s="65">
        <v>28.391445449904129</v>
      </c>
      <c r="M150" s="66">
        <v>0.39527888483315737</v>
      </c>
      <c r="N150" s="67">
        <v>84.422338057891778</v>
      </c>
      <c r="O150" s="66">
        <v>0.21603267756225894</v>
      </c>
      <c r="P150" s="65">
        <v>56.030892607987653</v>
      </c>
      <c r="Q150" s="66">
        <v>0.38575603688563909</v>
      </c>
      <c r="R150" s="65">
        <v>3.9527961200680721</v>
      </c>
      <c r="S150" s="66">
        <v>0.67325411989101192</v>
      </c>
      <c r="T150" s="65">
        <v>7.3235258623688644</v>
      </c>
      <c r="U150" s="66">
        <v>0.88579981623901338</v>
      </c>
      <c r="V150" s="67">
        <v>0.78089230016873046</v>
      </c>
      <c r="W150" s="66">
        <v>0.25879571475908181</v>
      </c>
      <c r="X150" s="65">
        <v>-6.5426335622001304</v>
      </c>
      <c r="Y150" s="68">
        <v>0.85566353691378128</v>
      </c>
    </row>
    <row r="151" spans="1:25">
      <c r="A151" s="64" t="s">
        <v>42</v>
      </c>
      <c r="B151" s="65">
        <v>57.386174964183532</v>
      </c>
      <c r="C151" s="66">
        <v>0.47151059361851028</v>
      </c>
      <c r="D151" s="65">
        <v>27.00990543015299</v>
      </c>
      <c r="E151" s="66">
        <v>0.35316244607061864</v>
      </c>
      <c r="F151" s="67">
        <v>83.32259820681179</v>
      </c>
      <c r="G151" s="66">
        <v>0.14040029598359807</v>
      </c>
      <c r="H151" s="65">
        <v>56.312692776658793</v>
      </c>
      <c r="I151" s="66">
        <v>0.33353752903852257</v>
      </c>
      <c r="J151" s="65">
        <v>62.219397578952879</v>
      </c>
      <c r="K151" s="66">
        <v>0.50168599514268741</v>
      </c>
      <c r="L151" s="65">
        <v>28.650257974793931</v>
      </c>
      <c r="M151" s="66">
        <v>0.80497955529897869</v>
      </c>
      <c r="N151" s="67">
        <v>85.238180498159608</v>
      </c>
      <c r="O151" s="66">
        <v>0.18207263735973961</v>
      </c>
      <c r="P151" s="65">
        <v>56.587922523365677</v>
      </c>
      <c r="Q151" s="66">
        <v>0.71564980745475371</v>
      </c>
      <c r="R151" s="65">
        <v>-4.8332226147693476</v>
      </c>
      <c r="S151" s="66">
        <v>0.68848462409612932</v>
      </c>
      <c r="T151" s="65">
        <v>-1.6403525446409404</v>
      </c>
      <c r="U151" s="66">
        <v>0.87904254604878151</v>
      </c>
      <c r="V151" s="67">
        <v>-1.9155822913478175</v>
      </c>
      <c r="W151" s="66">
        <v>0.22991887349109291</v>
      </c>
      <c r="X151" s="65">
        <v>-0.27522974670688427</v>
      </c>
      <c r="Y151" s="68">
        <v>0.7895580600482458</v>
      </c>
    </row>
    <row r="152" spans="1:25">
      <c r="A152" s="64" t="s">
        <v>37</v>
      </c>
      <c r="B152" s="65">
        <v>66.484083254124798</v>
      </c>
      <c r="C152" s="66">
        <v>0.39608161805117803</v>
      </c>
      <c r="D152" s="65">
        <v>38.759052614643139</v>
      </c>
      <c r="E152" s="66">
        <v>0.58000751137140605</v>
      </c>
      <c r="F152" s="67">
        <v>85.357130790827114</v>
      </c>
      <c r="G152" s="66">
        <v>0.1657410613882335</v>
      </c>
      <c r="H152" s="65">
        <v>46.598078176183982</v>
      </c>
      <c r="I152" s="66">
        <v>0.57277323798752044</v>
      </c>
      <c r="J152" s="65">
        <v>67.476488929542413</v>
      </c>
      <c r="K152" s="66">
        <v>0.48522708262821374</v>
      </c>
      <c r="L152" s="65">
        <v>40.59560914185036</v>
      </c>
      <c r="M152" s="66">
        <v>0.96350880638668912</v>
      </c>
      <c r="N152" s="67">
        <v>86.209466970130975</v>
      </c>
      <c r="O152" s="66">
        <v>0.16603179011405722</v>
      </c>
      <c r="P152" s="65">
        <v>45.613857828280622</v>
      </c>
      <c r="Q152" s="66">
        <v>0.93196780123213296</v>
      </c>
      <c r="R152" s="65">
        <v>-0.99240567541761493</v>
      </c>
      <c r="S152" s="66">
        <v>0.62635929774684962</v>
      </c>
      <c r="T152" s="65">
        <v>-1.8365565272072217</v>
      </c>
      <c r="U152" s="66">
        <v>1.1246145709672954</v>
      </c>
      <c r="V152" s="67">
        <v>-0.85233617930386174</v>
      </c>
      <c r="W152" s="66">
        <v>0.23459892318290068</v>
      </c>
      <c r="X152" s="65">
        <v>0.98422034790335999</v>
      </c>
      <c r="Y152" s="68">
        <v>1.0939072925473003</v>
      </c>
    </row>
    <row r="153" spans="1:25">
      <c r="A153" s="64" t="s">
        <v>45</v>
      </c>
      <c r="B153" s="65">
        <v>58.954253990970223</v>
      </c>
      <c r="C153" s="66">
        <v>0.57737428124131396</v>
      </c>
      <c r="D153" s="65">
        <v>28.218085811502689</v>
      </c>
      <c r="E153" s="66">
        <v>0.73907845222472046</v>
      </c>
      <c r="F153" s="67">
        <v>84.531114970224891</v>
      </c>
      <c r="G153" s="66">
        <v>0.23125262488421564</v>
      </c>
      <c r="H153" s="65">
        <v>56.313029158722202</v>
      </c>
      <c r="I153" s="66">
        <v>0.69962247177768033</v>
      </c>
      <c r="J153" s="65">
        <v>58.9372500443814</v>
      </c>
      <c r="K153" s="66">
        <v>0.81545720461259075</v>
      </c>
      <c r="L153" s="65">
        <v>27.25749539276487</v>
      </c>
      <c r="M153" s="66">
        <v>1.0741915439806047</v>
      </c>
      <c r="N153" s="67">
        <v>84.234174170776285</v>
      </c>
      <c r="O153" s="66">
        <v>0.30192343845733199</v>
      </c>
      <c r="P153" s="65">
        <v>56.976678778011419</v>
      </c>
      <c r="Q153" s="66">
        <v>0.98195556346843926</v>
      </c>
      <c r="R153" s="65">
        <v>1.7003946588822316E-2</v>
      </c>
      <c r="S153" s="66">
        <v>0.99916540832512035</v>
      </c>
      <c r="T153" s="65">
        <v>0.96059041873781936</v>
      </c>
      <c r="U153" s="66">
        <v>1.3038881975469845</v>
      </c>
      <c r="V153" s="67">
        <v>0.29694079944860619</v>
      </c>
      <c r="W153" s="66">
        <v>0.3803097937283999</v>
      </c>
      <c r="X153" s="65">
        <v>-0.66364961928921673</v>
      </c>
      <c r="Y153" s="68">
        <v>1.2056982755411618</v>
      </c>
    </row>
    <row r="154" spans="1:25">
      <c r="A154" s="64" t="s">
        <v>30</v>
      </c>
      <c r="B154" s="65">
        <v>61.658607521953762</v>
      </c>
      <c r="C154" s="66">
        <v>0.23636776128659726</v>
      </c>
      <c r="D154" s="65">
        <v>32.984695056979596</v>
      </c>
      <c r="E154" s="66">
        <v>0.42991516234422045</v>
      </c>
      <c r="F154" s="67">
        <v>84.261994251086492</v>
      </c>
      <c r="G154" s="66">
        <v>0.17174786990576113</v>
      </c>
      <c r="H154" s="65">
        <v>51.277299194106888</v>
      </c>
      <c r="I154" s="66">
        <v>0.42887451816558458</v>
      </c>
      <c r="J154" s="65">
        <v>64.032790757362065</v>
      </c>
      <c r="K154" s="66">
        <v>0.29315448629407964</v>
      </c>
      <c r="L154" s="65">
        <v>35.634851692743062</v>
      </c>
      <c r="M154" s="66">
        <v>0.46772815279158975</v>
      </c>
      <c r="N154" s="67">
        <v>84.771140037982889</v>
      </c>
      <c r="O154" s="66">
        <v>0.15595308022801777</v>
      </c>
      <c r="P154" s="65">
        <v>49.136288345239826</v>
      </c>
      <c r="Q154" s="66">
        <v>0.46477270582891472</v>
      </c>
      <c r="R154" s="65">
        <v>-2.374183235408303</v>
      </c>
      <c r="S154" s="66">
        <v>0.37657571803023038</v>
      </c>
      <c r="T154" s="65">
        <v>-2.6501566357634658</v>
      </c>
      <c r="U154" s="66">
        <v>0.63529258749594286</v>
      </c>
      <c r="V154" s="67">
        <v>-0.50914578689639711</v>
      </c>
      <c r="W154" s="66">
        <v>0.23198856448060709</v>
      </c>
      <c r="X154" s="65">
        <v>2.1410108488670616</v>
      </c>
      <c r="Y154" s="68">
        <v>0.63241364660741883</v>
      </c>
    </row>
    <row r="155" spans="1:25">
      <c r="A155" s="64" t="s">
        <v>52</v>
      </c>
      <c r="B155" s="65">
        <v>66.509760786533633</v>
      </c>
      <c r="C155" s="66">
        <v>0.31685739934392443</v>
      </c>
      <c r="D155" s="65">
        <v>37.888710192409867</v>
      </c>
      <c r="E155" s="66">
        <v>0.54114698992856303</v>
      </c>
      <c r="F155" s="67">
        <v>85.205490459593079</v>
      </c>
      <c r="G155" s="66">
        <v>0.13237758904201052</v>
      </c>
      <c r="H155" s="65">
        <v>47.316780267183212</v>
      </c>
      <c r="I155" s="66">
        <v>0.52513030125468596</v>
      </c>
      <c r="J155" s="65">
        <v>65.157247315856836</v>
      </c>
      <c r="K155" s="66">
        <v>0.3861574314577555</v>
      </c>
      <c r="L155" s="65">
        <v>35.593015419496517</v>
      </c>
      <c r="M155" s="66">
        <v>0.66932769589417052</v>
      </c>
      <c r="N155" s="67">
        <v>85.300569122088717</v>
      </c>
      <c r="O155" s="66">
        <v>0.14946523291216604</v>
      </c>
      <c r="P155" s="65">
        <v>49.7075537025922</v>
      </c>
      <c r="Q155" s="66">
        <v>0.65620366902896576</v>
      </c>
      <c r="R155" s="65">
        <v>1.3525134706767972</v>
      </c>
      <c r="S155" s="66">
        <v>0.49951593907406633</v>
      </c>
      <c r="T155" s="65">
        <v>2.2956947729133503</v>
      </c>
      <c r="U155" s="66">
        <v>0.86072041290987367</v>
      </c>
      <c r="V155" s="67">
        <v>-9.50786624956379E-2</v>
      </c>
      <c r="W155" s="66">
        <v>0.19965891397596919</v>
      </c>
      <c r="X155" s="65">
        <v>-2.3907734354089882</v>
      </c>
      <c r="Y155" s="68">
        <v>0.84045528646258971</v>
      </c>
    </row>
    <row r="156" spans="1:25">
      <c r="A156" s="64" t="s">
        <v>51</v>
      </c>
      <c r="B156" s="65">
        <v>61.288956058279084</v>
      </c>
      <c r="C156" s="66">
        <v>0.50946095002650316</v>
      </c>
      <c r="D156" s="65">
        <v>30.732227397401669</v>
      </c>
      <c r="E156" s="66">
        <v>0.910189147121785</v>
      </c>
      <c r="F156" s="67">
        <v>85.158575120549358</v>
      </c>
      <c r="G156" s="66">
        <v>0.23020961107797272</v>
      </c>
      <c r="H156" s="65">
        <v>54.426347723147693</v>
      </c>
      <c r="I156" s="66">
        <v>0.81778869329956705</v>
      </c>
      <c r="J156" s="65">
        <v>56.692352435761862</v>
      </c>
      <c r="K156" s="66">
        <v>0.47167435597348645</v>
      </c>
      <c r="L156" s="65">
        <v>26.938771528401642</v>
      </c>
      <c r="M156" s="66">
        <v>0.22884975932214283</v>
      </c>
      <c r="N156" s="67">
        <v>82.739122984739097</v>
      </c>
      <c r="O156" s="66">
        <v>0.38836627673340712</v>
      </c>
      <c r="P156" s="65">
        <v>55.800351456337459</v>
      </c>
      <c r="Q156" s="66">
        <v>0.38484666480219565</v>
      </c>
      <c r="R156" s="65">
        <v>4.5966036225172218</v>
      </c>
      <c r="S156" s="66">
        <v>0.6942817566988998</v>
      </c>
      <c r="T156" s="65">
        <v>3.7934558690000273</v>
      </c>
      <c r="U156" s="66">
        <v>0.93851824483069324</v>
      </c>
      <c r="V156" s="67">
        <v>2.4194521358102605</v>
      </c>
      <c r="W156" s="66">
        <v>0.45146963345992697</v>
      </c>
      <c r="X156" s="65">
        <v>-1.3740037331897668</v>
      </c>
      <c r="Y156" s="68">
        <v>0.90381707347116813</v>
      </c>
    </row>
    <row r="157" spans="1:25">
      <c r="A157" s="64" t="s">
        <v>55</v>
      </c>
      <c r="B157" s="65">
        <v>58.313526857306258</v>
      </c>
      <c r="C157" s="66">
        <v>0.57757012934895868</v>
      </c>
      <c r="D157" s="65">
        <v>28.788661247254801</v>
      </c>
      <c r="E157" s="66">
        <v>0.57826960423184881</v>
      </c>
      <c r="F157" s="67">
        <v>83.516630778287279</v>
      </c>
      <c r="G157" s="66">
        <v>0.33964891614575177</v>
      </c>
      <c r="H157" s="65">
        <v>54.727969531032471</v>
      </c>
      <c r="I157" s="66">
        <v>0.53870853575285993</v>
      </c>
      <c r="J157" s="65">
        <v>53.321037529966468</v>
      </c>
      <c r="K157" s="66">
        <v>0.41584020903471691</v>
      </c>
      <c r="L157" s="65">
        <v>23.80624225727712</v>
      </c>
      <c r="M157" s="66">
        <v>0.19352592999212112</v>
      </c>
      <c r="N157" s="67">
        <v>81.577051702561704</v>
      </c>
      <c r="O157" s="66">
        <v>0.28623137042893493</v>
      </c>
      <c r="P157" s="65">
        <v>57.770809445284577</v>
      </c>
      <c r="Q157" s="66">
        <v>0.29420776555026396</v>
      </c>
      <c r="R157" s="65">
        <v>4.9924893273397899</v>
      </c>
      <c r="S157" s="66">
        <v>0.71169539394758619</v>
      </c>
      <c r="T157" s="65">
        <v>4.9824189899776812</v>
      </c>
      <c r="U157" s="66">
        <v>0.60979342465934672</v>
      </c>
      <c r="V157" s="67">
        <v>1.9395790757255753</v>
      </c>
      <c r="W157" s="66">
        <v>0.44417314603272684</v>
      </c>
      <c r="X157" s="65">
        <v>-3.0428399142521059</v>
      </c>
      <c r="Y157" s="68">
        <v>0.61381193846574</v>
      </c>
    </row>
    <row r="158" spans="1:25">
      <c r="A158" s="64" t="s">
        <v>20</v>
      </c>
      <c r="B158" s="65">
        <v>69.326169919007611</v>
      </c>
      <c r="C158" s="66">
        <v>0.47835955245519807</v>
      </c>
      <c r="D158" s="65">
        <v>44.321955520625004</v>
      </c>
      <c r="E158" s="66">
        <v>0.75833234090423729</v>
      </c>
      <c r="F158" s="67">
        <v>86.80071963591098</v>
      </c>
      <c r="G158" s="66">
        <v>0.21507932273651548</v>
      </c>
      <c r="H158" s="65">
        <v>42.478764115285983</v>
      </c>
      <c r="I158" s="66">
        <v>0.73215391934889407</v>
      </c>
      <c r="J158" s="65">
        <v>72.703739859071462</v>
      </c>
      <c r="K158" s="66">
        <v>0.46896871653962396</v>
      </c>
      <c r="L158" s="65">
        <v>49.107304466595203</v>
      </c>
      <c r="M158" s="66">
        <v>1.1563589833814802</v>
      </c>
      <c r="N158" s="67">
        <v>86.225357503403899</v>
      </c>
      <c r="O158" s="66">
        <v>0.23445692189103609</v>
      </c>
      <c r="P158" s="65">
        <v>37.118053036808703</v>
      </c>
      <c r="Q158" s="66">
        <v>1.106488761956312</v>
      </c>
      <c r="R158" s="65">
        <v>-3.3775699400638501</v>
      </c>
      <c r="S158" s="66">
        <v>0.66989515486974494</v>
      </c>
      <c r="T158" s="65">
        <v>-4.785348945970199</v>
      </c>
      <c r="U158" s="66">
        <v>1.382835506381128</v>
      </c>
      <c r="V158" s="67">
        <v>0.57536213250708101</v>
      </c>
      <c r="W158" s="66">
        <v>0.31816530812050764</v>
      </c>
      <c r="X158" s="65">
        <v>5.36071107847728</v>
      </c>
      <c r="Y158" s="68">
        <v>1.3267881300168309</v>
      </c>
    </row>
    <row r="159" spans="1:25">
      <c r="A159" s="64" t="s">
        <v>69</v>
      </c>
      <c r="B159" s="65">
        <v>66.830334591953459</v>
      </c>
      <c r="C159" s="66">
        <v>0.30450735443746352</v>
      </c>
      <c r="D159" s="65">
        <v>39.378554046003359</v>
      </c>
      <c r="E159" s="66">
        <v>0.61128494737244055</v>
      </c>
      <c r="F159" s="67">
        <v>84.179439292869162</v>
      </c>
      <c r="G159" s="66">
        <v>0.12929086208624213</v>
      </c>
      <c r="H159" s="65">
        <v>44.800885246865803</v>
      </c>
      <c r="I159" s="66">
        <v>0.6095034214476327</v>
      </c>
      <c r="J159" s="65">
        <v>60.335378865682827</v>
      </c>
      <c r="K159" s="66">
        <v>0.36812896316362093</v>
      </c>
      <c r="L159" s="65">
        <v>30.359595772662971</v>
      </c>
      <c r="M159" s="66">
        <v>0.54598711534118971</v>
      </c>
      <c r="N159" s="67">
        <v>83.504999526027319</v>
      </c>
      <c r="O159" s="66">
        <v>0.24392112046519254</v>
      </c>
      <c r="P159" s="65">
        <v>53.145403753364349</v>
      </c>
      <c r="Q159" s="66">
        <v>0.50761647981601399</v>
      </c>
      <c r="R159" s="65">
        <v>6.4949557262706321</v>
      </c>
      <c r="S159" s="66">
        <v>0.47774853471928685</v>
      </c>
      <c r="T159" s="65">
        <v>9.0189582733403881</v>
      </c>
      <c r="U159" s="66">
        <v>0.81961650605799841</v>
      </c>
      <c r="V159" s="67">
        <v>0.67443976684184292</v>
      </c>
      <c r="W159" s="66">
        <v>0.27606818003529249</v>
      </c>
      <c r="X159" s="65">
        <v>-8.3445185064985452</v>
      </c>
      <c r="Y159" s="68">
        <v>0.79320168389708579</v>
      </c>
    </row>
    <row r="160" spans="1:25">
      <c r="A160" s="64" t="s">
        <v>61</v>
      </c>
      <c r="B160" s="65">
        <v>68.307066395537845</v>
      </c>
      <c r="C160" s="66">
        <v>0.34745480347301338</v>
      </c>
      <c r="D160" s="65">
        <v>41.909443991130992</v>
      </c>
      <c r="E160" s="66">
        <v>0.64594100302902124</v>
      </c>
      <c r="F160" s="67">
        <v>85.251980706578536</v>
      </c>
      <c r="G160" s="66">
        <v>0.1387420893435746</v>
      </c>
      <c r="H160" s="65">
        <v>43.342536715447537</v>
      </c>
      <c r="I160" s="66">
        <v>0.63800663114030709</v>
      </c>
      <c r="J160" s="65">
        <v>67.583525227295425</v>
      </c>
      <c r="K160" s="66">
        <v>0.42590880166204953</v>
      </c>
      <c r="L160" s="65">
        <v>40.006400471457169</v>
      </c>
      <c r="M160" s="66">
        <v>0.87940528399163198</v>
      </c>
      <c r="N160" s="67">
        <v>87.23269651176372</v>
      </c>
      <c r="O160" s="66">
        <v>0.12604450639618503</v>
      </c>
      <c r="P160" s="65">
        <v>47.226296040306551</v>
      </c>
      <c r="Q160" s="66">
        <v>0.87155223214158084</v>
      </c>
      <c r="R160" s="65">
        <v>0.72354116824241999</v>
      </c>
      <c r="S160" s="66">
        <v>0.5496573003150903</v>
      </c>
      <c r="T160" s="65">
        <v>1.9030435196738225</v>
      </c>
      <c r="U160" s="66">
        <v>1.0911431770883879</v>
      </c>
      <c r="V160" s="67">
        <v>-1.9807158051851843</v>
      </c>
      <c r="W160" s="66">
        <v>0.18744755252624229</v>
      </c>
      <c r="X160" s="65">
        <v>-3.8837593248590139</v>
      </c>
      <c r="Y160" s="68">
        <v>1.0801183984776743</v>
      </c>
    </row>
    <row r="161" spans="1:25">
      <c r="A161" s="64" t="s">
        <v>50</v>
      </c>
      <c r="B161" s="65">
        <v>63.263779991930278</v>
      </c>
      <c r="C161" s="66">
        <v>7.8961230297312404E-2</v>
      </c>
      <c r="D161" s="65">
        <v>34.446177814432822</v>
      </c>
      <c r="E161" s="66">
        <v>0.1176368700602258</v>
      </c>
      <c r="F161" s="67">
        <v>84.627239116209836</v>
      </c>
      <c r="G161" s="66">
        <v>3.1955383704996003E-2</v>
      </c>
      <c r="H161" s="65">
        <v>50.181061301777007</v>
      </c>
      <c r="I161" s="66">
        <v>0.111489047730828</v>
      </c>
      <c r="J161" s="65">
        <v>61.622022762922967</v>
      </c>
      <c r="K161" s="66">
        <v>8.5992208240281004E-2</v>
      </c>
      <c r="L161" s="65">
        <v>32.760978443524849</v>
      </c>
      <c r="M161" s="66">
        <v>0.1187370058414257</v>
      </c>
      <c r="N161" s="67">
        <v>84.262380479715262</v>
      </c>
      <c r="O161" s="66">
        <v>4.0826085020240398E-2</v>
      </c>
      <c r="P161" s="65">
        <v>51.501402036190413</v>
      </c>
      <c r="Q161" s="66">
        <v>0.1152017396482949</v>
      </c>
      <c r="R161" s="65">
        <v>1.6417572290073081</v>
      </c>
      <c r="S161" s="66">
        <v>0.11674560264413869</v>
      </c>
      <c r="T161" s="65">
        <v>1.6851993709079767</v>
      </c>
      <c r="U161" s="66">
        <v>0.16714338062314071</v>
      </c>
      <c r="V161" s="67">
        <v>0.36485863649457956</v>
      </c>
      <c r="W161" s="66">
        <v>5.1845113363107306E-2</v>
      </c>
      <c r="X161" s="65">
        <v>-1.3203407344133966</v>
      </c>
      <c r="Y161" s="68">
        <v>0.16031608935284153</v>
      </c>
    </row>
    <row r="162" spans="1:25">
      <c r="A162" s="69" t="s">
        <v>83</v>
      </c>
      <c r="B162" s="65"/>
      <c r="C162" s="66"/>
      <c r="D162" s="65"/>
      <c r="E162" s="66"/>
      <c r="F162" s="67"/>
      <c r="G162" s="66"/>
      <c r="H162" s="65"/>
      <c r="I162" s="66"/>
      <c r="J162" s="65" t="s">
        <v>84</v>
      </c>
      <c r="K162" s="66" t="s">
        <v>84</v>
      </c>
      <c r="L162" s="65" t="s">
        <v>84</v>
      </c>
      <c r="M162" s="66" t="s">
        <v>84</v>
      </c>
      <c r="N162" s="67" t="s">
        <v>84</v>
      </c>
      <c r="O162" s="66" t="s">
        <v>84</v>
      </c>
      <c r="P162" s="65" t="s">
        <v>84</v>
      </c>
      <c r="Q162" s="66"/>
      <c r="R162" s="65"/>
      <c r="S162" s="66"/>
      <c r="T162" s="65" t="s">
        <v>84</v>
      </c>
      <c r="U162" s="66"/>
      <c r="V162" s="67" t="s">
        <v>84</v>
      </c>
      <c r="W162" s="66"/>
      <c r="X162" s="65" t="s">
        <v>84</v>
      </c>
      <c r="Y162" s="68"/>
    </row>
    <row r="163" spans="1:25">
      <c r="A163" s="64" t="s">
        <v>85</v>
      </c>
      <c r="B163" s="65">
        <v>67.894966076967734</v>
      </c>
      <c r="C163" s="66">
        <v>0.45001263404724895</v>
      </c>
      <c r="D163" s="65">
        <v>36.281629855311557</v>
      </c>
      <c r="E163" s="66">
        <v>0.98135210242982185</v>
      </c>
      <c r="F163" s="67">
        <v>87.238734850771579</v>
      </c>
      <c r="G163" s="66">
        <v>0.20484075451562447</v>
      </c>
      <c r="H163" s="65">
        <v>50.957104995460007</v>
      </c>
      <c r="I163" s="66">
        <v>0.95369884983812081</v>
      </c>
      <c r="J163" s="65" t="s">
        <v>86</v>
      </c>
      <c r="K163" s="70" t="s">
        <v>86</v>
      </c>
      <c r="L163" s="65" t="s">
        <v>86</v>
      </c>
      <c r="M163" s="66" t="s">
        <v>86</v>
      </c>
      <c r="N163" s="67" t="s">
        <v>86</v>
      </c>
      <c r="O163" s="66" t="s">
        <v>86</v>
      </c>
      <c r="P163" s="65" t="s">
        <v>86</v>
      </c>
      <c r="Q163" s="66" t="s">
        <v>86</v>
      </c>
      <c r="R163" s="65" t="s">
        <v>86</v>
      </c>
      <c r="S163" s="66" t="s">
        <v>86</v>
      </c>
      <c r="T163" s="65" t="s">
        <v>86</v>
      </c>
      <c r="U163" s="66" t="s">
        <v>86</v>
      </c>
      <c r="V163" s="67" t="s">
        <v>86</v>
      </c>
      <c r="W163" s="66" t="s">
        <v>86</v>
      </c>
      <c r="X163" s="65" t="s">
        <v>86</v>
      </c>
      <c r="Y163" s="68" t="s">
        <v>86</v>
      </c>
    </row>
    <row r="164" spans="1:25">
      <c r="A164" s="64" t="s">
        <v>87</v>
      </c>
      <c r="B164" s="65">
        <v>70.964360102328556</v>
      </c>
      <c r="C164" s="66">
        <v>0.39033639034461459</v>
      </c>
      <c r="D164" s="65">
        <v>45.003293565625562</v>
      </c>
      <c r="E164" s="66">
        <v>0.73941675865159506</v>
      </c>
      <c r="F164" s="67">
        <v>86.906414444640575</v>
      </c>
      <c r="G164" s="66">
        <v>0.26373806303990582</v>
      </c>
      <c r="H164" s="65">
        <v>41.903120879015013</v>
      </c>
      <c r="I164" s="66">
        <v>0.72992028474870119</v>
      </c>
      <c r="J164" s="65" t="s">
        <v>86</v>
      </c>
      <c r="K164" s="66" t="s">
        <v>86</v>
      </c>
      <c r="L164" s="65" t="s">
        <v>86</v>
      </c>
      <c r="M164" s="66" t="s">
        <v>86</v>
      </c>
      <c r="N164" s="67" t="s">
        <v>86</v>
      </c>
      <c r="O164" s="66" t="s">
        <v>86</v>
      </c>
      <c r="P164" s="65" t="s">
        <v>86</v>
      </c>
      <c r="Q164" s="66" t="s">
        <v>86</v>
      </c>
      <c r="R164" s="65" t="s">
        <v>86</v>
      </c>
      <c r="S164" s="66" t="s">
        <v>86</v>
      </c>
      <c r="T164" s="65" t="s">
        <v>86</v>
      </c>
      <c r="U164" s="66" t="s">
        <v>86</v>
      </c>
      <c r="V164" s="67" t="s">
        <v>86</v>
      </c>
      <c r="W164" s="66" t="s">
        <v>86</v>
      </c>
      <c r="X164" s="65" t="s">
        <v>86</v>
      </c>
      <c r="Y164" s="68" t="s">
        <v>86</v>
      </c>
    </row>
    <row r="165" spans="1:25">
      <c r="A165" s="64" t="s">
        <v>54</v>
      </c>
      <c r="B165" s="65">
        <v>72.701279929417723</v>
      </c>
      <c r="C165" s="66">
        <v>0.21643054851681215</v>
      </c>
      <c r="D165" s="65">
        <v>47.555357435199518</v>
      </c>
      <c r="E165" s="66">
        <v>0.48093380289594256</v>
      </c>
      <c r="F165" s="67">
        <v>87.746377052925723</v>
      </c>
      <c r="G165" s="66">
        <v>5.9218224815032354E-2</v>
      </c>
      <c r="H165" s="65">
        <v>40.191019617726212</v>
      </c>
      <c r="I165" s="66">
        <v>0.47293891540446215</v>
      </c>
      <c r="J165" s="65">
        <v>70.090717824877004</v>
      </c>
      <c r="K165" s="66">
        <v>0.32310250488262066</v>
      </c>
      <c r="L165" s="65">
        <v>44.999254704723107</v>
      </c>
      <c r="M165" s="66">
        <v>0.54185264121616217</v>
      </c>
      <c r="N165" s="67">
        <v>88.058785461493869</v>
      </c>
      <c r="O165" s="66">
        <v>5.6364197461581271E-2</v>
      </c>
      <c r="P165" s="65">
        <v>43.059530756770762</v>
      </c>
      <c r="Q165" s="66">
        <v>0.53289250627796259</v>
      </c>
      <c r="R165" s="65">
        <v>2.610562104540719</v>
      </c>
      <c r="S165" s="66">
        <v>0.38889254427503761</v>
      </c>
      <c r="T165" s="65">
        <v>2.556102730476411</v>
      </c>
      <c r="U165" s="66">
        <v>0.72450093689441442</v>
      </c>
      <c r="V165" s="67">
        <v>-0.312408408568146</v>
      </c>
      <c r="W165" s="66">
        <v>8.1754026847194738E-2</v>
      </c>
      <c r="X165" s="65">
        <v>-2.8685111390445499</v>
      </c>
      <c r="Y165" s="68">
        <v>0.71249255501454711</v>
      </c>
    </row>
    <row r="166" spans="1:25">
      <c r="A166" s="64" t="s">
        <v>88</v>
      </c>
      <c r="B166" s="65">
        <v>64.142923638777646</v>
      </c>
      <c r="C166" s="66">
        <v>0.47440829855200656</v>
      </c>
      <c r="D166" s="65">
        <v>35.063720532596982</v>
      </c>
      <c r="E166" s="66">
        <v>0.86042411790808282</v>
      </c>
      <c r="F166" s="67">
        <v>83.641172240747039</v>
      </c>
      <c r="G166" s="66">
        <v>0.24574094030358762</v>
      </c>
      <c r="H166" s="65">
        <v>48.577451708150058</v>
      </c>
      <c r="I166" s="66">
        <v>0.76407851141679928</v>
      </c>
      <c r="J166" s="65" t="s">
        <v>86</v>
      </c>
      <c r="K166" s="66" t="s">
        <v>86</v>
      </c>
      <c r="L166" s="65" t="s">
        <v>86</v>
      </c>
      <c r="M166" s="66" t="s">
        <v>86</v>
      </c>
      <c r="N166" s="67" t="s">
        <v>86</v>
      </c>
      <c r="O166" s="66" t="s">
        <v>86</v>
      </c>
      <c r="P166" s="65" t="s">
        <v>86</v>
      </c>
      <c r="Q166" s="66" t="s">
        <v>86</v>
      </c>
      <c r="R166" s="65" t="s">
        <v>86</v>
      </c>
      <c r="S166" s="66" t="s">
        <v>86</v>
      </c>
      <c r="T166" s="65" t="s">
        <v>86</v>
      </c>
      <c r="U166" s="66" t="s">
        <v>86</v>
      </c>
      <c r="V166" s="67" t="s">
        <v>86</v>
      </c>
      <c r="W166" s="66" t="s">
        <v>86</v>
      </c>
      <c r="X166" s="65" t="s">
        <v>86</v>
      </c>
      <c r="Y166" s="68" t="s">
        <v>86</v>
      </c>
    </row>
    <row r="167" spans="1:25">
      <c r="A167" s="64" t="s">
        <v>48</v>
      </c>
      <c r="B167" s="65">
        <v>65.518069264663481</v>
      </c>
      <c r="C167" s="66">
        <v>0.73277336933102333</v>
      </c>
      <c r="D167" s="65">
        <v>35.205336814045168</v>
      </c>
      <c r="E167" s="66">
        <v>1.2094428878733074</v>
      </c>
      <c r="F167" s="67">
        <v>86.29871325160353</v>
      </c>
      <c r="G167" s="66">
        <v>0.20996258411937305</v>
      </c>
      <c r="H167" s="65">
        <v>51.093376437558362</v>
      </c>
      <c r="I167" s="66">
        <v>1.1574319563720064</v>
      </c>
      <c r="J167" s="65">
        <v>67.962059597768373</v>
      </c>
      <c r="K167" s="66">
        <v>0.56301900957857698</v>
      </c>
      <c r="L167" s="65">
        <v>36.055467316256362</v>
      </c>
      <c r="M167" s="66">
        <v>0.87750056311315594</v>
      </c>
      <c r="N167" s="67">
        <v>88.035959963279865</v>
      </c>
      <c r="O167" s="66">
        <v>6.4889812654866139E-2</v>
      </c>
      <c r="P167" s="65">
        <v>51.98049264702351</v>
      </c>
      <c r="Q167" s="66">
        <v>0.86246090899000505</v>
      </c>
      <c r="R167" s="65">
        <v>-2.4439903331048924</v>
      </c>
      <c r="S167" s="66">
        <v>0.92409264467778451</v>
      </c>
      <c r="T167" s="65">
        <v>-0.85013050221119357</v>
      </c>
      <c r="U167" s="66">
        <v>1.4942420611437865</v>
      </c>
      <c r="V167" s="67">
        <v>-1.7372467116763346</v>
      </c>
      <c r="W167" s="66">
        <v>0.21976117609001922</v>
      </c>
      <c r="X167" s="65">
        <v>-0.88711620946514813</v>
      </c>
      <c r="Y167" s="68">
        <v>1.4434290953029163</v>
      </c>
    </row>
    <row r="168" spans="1:25">
      <c r="A168" s="64" t="s">
        <v>89</v>
      </c>
      <c r="B168" s="65">
        <v>73.148115759092775</v>
      </c>
      <c r="C168" s="66">
        <v>0.48193640707890456</v>
      </c>
      <c r="D168" s="65">
        <v>52.634837046161799</v>
      </c>
      <c r="E168" s="66">
        <v>1.2919056867604386</v>
      </c>
      <c r="F168" s="67">
        <v>86.327299693379913</v>
      </c>
      <c r="G168" s="66">
        <v>0.2812560304446789</v>
      </c>
      <c r="H168" s="65">
        <v>33.692462647218122</v>
      </c>
      <c r="I168" s="66">
        <v>1.2280229214339375</v>
      </c>
      <c r="J168" s="65" t="s">
        <v>86</v>
      </c>
      <c r="K168" s="66" t="s">
        <v>86</v>
      </c>
      <c r="L168" s="65" t="s">
        <v>86</v>
      </c>
      <c r="M168" s="66" t="s">
        <v>86</v>
      </c>
      <c r="N168" s="67" t="s">
        <v>86</v>
      </c>
      <c r="O168" s="66" t="s">
        <v>86</v>
      </c>
      <c r="P168" s="65" t="s">
        <v>86</v>
      </c>
      <c r="Q168" s="66" t="s">
        <v>86</v>
      </c>
      <c r="R168" s="65" t="s">
        <v>86</v>
      </c>
      <c r="S168" s="66" t="s">
        <v>86</v>
      </c>
      <c r="T168" s="65" t="s">
        <v>86</v>
      </c>
      <c r="U168" s="66" t="s">
        <v>86</v>
      </c>
      <c r="V168" s="67" t="s">
        <v>86</v>
      </c>
      <c r="W168" s="66" t="s">
        <v>86</v>
      </c>
      <c r="X168" s="65" t="s">
        <v>86</v>
      </c>
      <c r="Y168" s="68" t="s">
        <v>86</v>
      </c>
    </row>
    <row r="169" spans="1:25">
      <c r="A169" s="64" t="s">
        <v>25</v>
      </c>
      <c r="B169" s="65">
        <v>70.621680951965885</v>
      </c>
      <c r="C169" s="66">
        <v>0.26910932702820539</v>
      </c>
      <c r="D169" s="65">
        <v>46.984348019943589</v>
      </c>
      <c r="E169" s="66">
        <v>0.58648925876680968</v>
      </c>
      <c r="F169" s="67">
        <v>86.106361840126738</v>
      </c>
      <c r="G169" s="66">
        <v>0.17456726279653959</v>
      </c>
      <c r="H169" s="65">
        <v>39.122013820183149</v>
      </c>
      <c r="I169" s="66">
        <v>0.57668754212012563</v>
      </c>
      <c r="J169" s="65">
        <v>73.537816566382034</v>
      </c>
      <c r="K169" s="66">
        <v>0.48782353058998912</v>
      </c>
      <c r="L169" s="65">
        <v>51.959359094203151</v>
      </c>
      <c r="M169" s="66">
        <v>1.1294312535064892</v>
      </c>
      <c r="N169" s="67">
        <v>88.109109559399172</v>
      </c>
      <c r="O169" s="66">
        <v>0.12701462015841192</v>
      </c>
      <c r="P169" s="65">
        <v>36.149750465196021</v>
      </c>
      <c r="Q169" s="66">
        <v>1.0815546115297072</v>
      </c>
      <c r="R169" s="65">
        <v>-2.9161356144161488</v>
      </c>
      <c r="S169" s="66">
        <v>0.55712801660915923</v>
      </c>
      <c r="T169" s="65">
        <v>-4.9750110742595623</v>
      </c>
      <c r="U169" s="66">
        <v>1.272629013910213</v>
      </c>
      <c r="V169" s="67">
        <v>-2.0027477192724348</v>
      </c>
      <c r="W169" s="66">
        <v>0.21588525418439716</v>
      </c>
      <c r="X169" s="65">
        <v>2.9722633549871276</v>
      </c>
      <c r="Y169" s="68">
        <v>1.2256952716551237</v>
      </c>
    </row>
    <row r="170" spans="1:25">
      <c r="A170" s="64" t="s">
        <v>90</v>
      </c>
      <c r="B170" s="65">
        <v>72.326831834549239</v>
      </c>
      <c r="C170" s="66">
        <v>0.26952513019522051</v>
      </c>
      <c r="D170" s="65">
        <v>47.504041938815227</v>
      </c>
      <c r="E170" s="66">
        <v>0.59483674874724091</v>
      </c>
      <c r="F170" s="67">
        <v>86.86647203039557</v>
      </c>
      <c r="G170" s="66">
        <v>0.14147376467363698</v>
      </c>
      <c r="H170" s="65">
        <v>39.362430091580343</v>
      </c>
      <c r="I170" s="66">
        <v>0.56741964088081587</v>
      </c>
      <c r="J170" s="65" t="s">
        <v>86</v>
      </c>
      <c r="K170" s="66" t="s">
        <v>86</v>
      </c>
      <c r="L170" s="65" t="s">
        <v>86</v>
      </c>
      <c r="M170" s="66" t="s">
        <v>86</v>
      </c>
      <c r="N170" s="67" t="s">
        <v>86</v>
      </c>
      <c r="O170" s="66" t="s">
        <v>86</v>
      </c>
      <c r="P170" s="65" t="s">
        <v>86</v>
      </c>
      <c r="Q170" s="66" t="s">
        <v>86</v>
      </c>
      <c r="R170" s="65" t="s">
        <v>86</v>
      </c>
      <c r="S170" s="66" t="s">
        <v>86</v>
      </c>
      <c r="T170" s="65" t="s">
        <v>86</v>
      </c>
      <c r="U170" s="66" t="s">
        <v>86</v>
      </c>
      <c r="V170" s="67" t="s">
        <v>86</v>
      </c>
      <c r="W170" s="66" t="s">
        <v>86</v>
      </c>
      <c r="X170" s="65" t="s">
        <v>86</v>
      </c>
      <c r="Y170" s="68" t="s">
        <v>86</v>
      </c>
    </row>
    <row r="171" spans="1:25">
      <c r="A171" s="64" t="s">
        <v>38</v>
      </c>
      <c r="B171" s="65">
        <v>59.438351304616162</v>
      </c>
      <c r="C171" s="66">
        <v>0.6749984258073698</v>
      </c>
      <c r="D171" s="65">
        <v>27.532028876262011</v>
      </c>
      <c r="E171" s="66">
        <v>0.815463950955712</v>
      </c>
      <c r="F171" s="67">
        <v>84.703119692395148</v>
      </c>
      <c r="G171" s="66">
        <v>0.15406193401632942</v>
      </c>
      <c r="H171" s="65">
        <v>57.171090816133137</v>
      </c>
      <c r="I171" s="66">
        <v>0.75678235600650356</v>
      </c>
      <c r="J171" s="65">
        <v>57.786670373437524</v>
      </c>
      <c r="K171" s="66">
        <v>0.55778384132738623</v>
      </c>
      <c r="L171" s="65">
        <v>27.782002362087969</v>
      </c>
      <c r="M171" s="66">
        <v>0.47885346096281434</v>
      </c>
      <c r="N171" s="67">
        <v>83.973154686258368</v>
      </c>
      <c r="O171" s="66">
        <v>0.25077179634669616</v>
      </c>
      <c r="P171" s="65">
        <v>56.191152324170403</v>
      </c>
      <c r="Q171" s="66">
        <v>0.51675073725531462</v>
      </c>
      <c r="R171" s="65">
        <v>1.6516809311786389</v>
      </c>
      <c r="S171" s="66">
        <v>0.87564015924828509</v>
      </c>
      <c r="T171" s="65">
        <v>-0.24997348582595791</v>
      </c>
      <c r="U171" s="66">
        <v>0.94566489433856293</v>
      </c>
      <c r="V171" s="67">
        <v>0.72996500613677995</v>
      </c>
      <c r="W171" s="66">
        <v>0.29431543173235192</v>
      </c>
      <c r="X171" s="65">
        <v>0.9799384919627343</v>
      </c>
      <c r="Y171" s="68">
        <v>0.91637921125299737</v>
      </c>
    </row>
    <row r="172" spans="1:25">
      <c r="A172" s="71" t="s">
        <v>91</v>
      </c>
      <c r="B172" s="65">
        <v>66.764309691043252</v>
      </c>
      <c r="C172" s="66">
        <v>0.26069563105738941</v>
      </c>
      <c r="D172" s="65">
        <v>39.006016408747627</v>
      </c>
      <c r="E172" s="66">
        <v>0.4660633047101661</v>
      </c>
      <c r="F172" s="67">
        <v>86.326601507842668</v>
      </c>
      <c r="G172" s="66">
        <v>0.12675637976902265</v>
      </c>
      <c r="H172" s="65">
        <v>47.320585099095041</v>
      </c>
      <c r="I172" s="66">
        <v>0.44731745684506641</v>
      </c>
      <c r="J172" s="65" t="s">
        <v>86</v>
      </c>
      <c r="K172" s="66" t="s">
        <v>86</v>
      </c>
      <c r="L172" s="65" t="s">
        <v>86</v>
      </c>
      <c r="M172" s="66" t="s">
        <v>86</v>
      </c>
      <c r="N172" s="67" t="s">
        <v>86</v>
      </c>
      <c r="O172" s="66" t="s">
        <v>86</v>
      </c>
      <c r="P172" s="65" t="s">
        <v>86</v>
      </c>
      <c r="Q172" s="66" t="s">
        <v>86</v>
      </c>
      <c r="R172" s="65" t="s">
        <v>86</v>
      </c>
      <c r="S172" s="66" t="s">
        <v>86</v>
      </c>
      <c r="T172" s="65" t="s">
        <v>86</v>
      </c>
      <c r="U172" s="66" t="s">
        <v>86</v>
      </c>
      <c r="V172" s="67" t="s">
        <v>86</v>
      </c>
      <c r="W172" s="66" t="s">
        <v>86</v>
      </c>
      <c r="X172" s="65" t="s">
        <v>86</v>
      </c>
      <c r="Y172" s="68" t="s">
        <v>86</v>
      </c>
    </row>
    <row r="173" spans="1:25">
      <c r="A173" s="64" t="s">
        <v>92</v>
      </c>
      <c r="B173" s="65">
        <v>73.031370996903149</v>
      </c>
      <c r="C173" s="66">
        <v>0.35485469270863418</v>
      </c>
      <c r="D173" s="65">
        <v>50.08381183371214</v>
      </c>
      <c r="E173" s="66">
        <v>0.83772186212447208</v>
      </c>
      <c r="F173" s="67">
        <v>87.084221995710905</v>
      </c>
      <c r="G173" s="66">
        <v>0.22149821986328119</v>
      </c>
      <c r="H173" s="65">
        <v>37.000410161998772</v>
      </c>
      <c r="I173" s="66">
        <v>0.79820794095874625</v>
      </c>
      <c r="J173" s="65" t="s">
        <v>86</v>
      </c>
      <c r="K173" s="66" t="s">
        <v>86</v>
      </c>
      <c r="L173" s="65" t="s">
        <v>86</v>
      </c>
      <c r="M173" s="66" t="s">
        <v>86</v>
      </c>
      <c r="N173" s="67" t="s">
        <v>86</v>
      </c>
      <c r="O173" s="66" t="s">
        <v>86</v>
      </c>
      <c r="P173" s="65" t="s">
        <v>86</v>
      </c>
      <c r="Q173" s="66" t="s">
        <v>86</v>
      </c>
      <c r="R173" s="65" t="s">
        <v>86</v>
      </c>
      <c r="S173" s="66" t="s">
        <v>86</v>
      </c>
      <c r="T173" s="65" t="s">
        <v>86</v>
      </c>
      <c r="U173" s="66" t="s">
        <v>86</v>
      </c>
      <c r="V173" s="67" t="s">
        <v>86</v>
      </c>
      <c r="W173" s="66" t="s">
        <v>86</v>
      </c>
      <c r="X173" s="65" t="s">
        <v>86</v>
      </c>
      <c r="Y173" s="68" t="s">
        <v>86</v>
      </c>
    </row>
    <row r="174" spans="1:25">
      <c r="A174" s="64" t="s">
        <v>93</v>
      </c>
      <c r="B174" s="65">
        <v>64.866526233950026</v>
      </c>
      <c r="C174" s="66">
        <v>0.34898758643368233</v>
      </c>
      <c r="D174" s="65">
        <v>36.427908260967172</v>
      </c>
      <c r="E174" s="66">
        <v>0.69139001819332302</v>
      </c>
      <c r="F174" s="67">
        <v>86.155692502410702</v>
      </c>
      <c r="G174" s="66">
        <v>0.19615369175604522</v>
      </c>
      <c r="H174" s="65">
        <v>49.72778424144353</v>
      </c>
      <c r="I174" s="66">
        <v>0.6573465597151682</v>
      </c>
      <c r="J174" s="65" t="s">
        <v>86</v>
      </c>
      <c r="K174" s="66" t="s">
        <v>86</v>
      </c>
      <c r="L174" s="65" t="s">
        <v>86</v>
      </c>
      <c r="M174" s="66" t="s">
        <v>86</v>
      </c>
      <c r="N174" s="67" t="s">
        <v>86</v>
      </c>
      <c r="O174" s="66" t="s">
        <v>86</v>
      </c>
      <c r="P174" s="65" t="s">
        <v>86</v>
      </c>
      <c r="Q174" s="66" t="s">
        <v>86</v>
      </c>
      <c r="R174" s="65" t="s">
        <v>86</v>
      </c>
      <c r="S174" s="66" t="s">
        <v>86</v>
      </c>
      <c r="T174" s="65" t="s">
        <v>86</v>
      </c>
      <c r="U174" s="66" t="s">
        <v>86</v>
      </c>
      <c r="V174" s="67" t="s">
        <v>86</v>
      </c>
      <c r="W174" s="66" t="s">
        <v>86</v>
      </c>
      <c r="X174" s="65" t="s">
        <v>86</v>
      </c>
      <c r="Y174" s="68" t="s">
        <v>86</v>
      </c>
    </row>
    <row r="175" spans="1:25">
      <c r="A175" s="64" t="s">
        <v>94</v>
      </c>
      <c r="B175" s="65">
        <v>70.9510223935536</v>
      </c>
      <c r="C175" s="66">
        <v>0.35014796263257342</v>
      </c>
      <c r="D175" s="65">
        <v>46.609536505693178</v>
      </c>
      <c r="E175" s="66">
        <v>0.73213416984367707</v>
      </c>
      <c r="F175" s="67">
        <v>86.751802872944097</v>
      </c>
      <c r="G175" s="66">
        <v>0.12685293846095952</v>
      </c>
      <c r="H175" s="65">
        <v>40.142266367250919</v>
      </c>
      <c r="I175" s="66">
        <v>0.70785250307083214</v>
      </c>
      <c r="J175" s="65" t="s">
        <v>86</v>
      </c>
      <c r="K175" s="66" t="s">
        <v>86</v>
      </c>
      <c r="L175" s="65" t="s">
        <v>86</v>
      </c>
      <c r="M175" s="66" t="s">
        <v>86</v>
      </c>
      <c r="N175" s="67" t="s">
        <v>86</v>
      </c>
      <c r="O175" s="66" t="s">
        <v>86</v>
      </c>
      <c r="P175" s="65" t="s">
        <v>86</v>
      </c>
      <c r="Q175" s="66" t="s">
        <v>86</v>
      </c>
      <c r="R175" s="65" t="s">
        <v>86</v>
      </c>
      <c r="S175" s="66" t="s">
        <v>86</v>
      </c>
      <c r="T175" s="65" t="s">
        <v>86</v>
      </c>
      <c r="U175" s="66" t="s">
        <v>86</v>
      </c>
      <c r="V175" s="67" t="s">
        <v>86</v>
      </c>
      <c r="W175" s="66" t="s">
        <v>86</v>
      </c>
      <c r="X175" s="65" t="s">
        <v>86</v>
      </c>
      <c r="Y175" s="68" t="s">
        <v>86</v>
      </c>
    </row>
    <row r="176" spans="1:25">
      <c r="A176" s="64" t="s">
        <v>63</v>
      </c>
      <c r="B176" s="65">
        <v>67.197321015616552</v>
      </c>
      <c r="C176" s="66">
        <v>0.37576050048977966</v>
      </c>
      <c r="D176" s="65">
        <v>41.763922589914742</v>
      </c>
      <c r="E176" s="66">
        <v>0.71226205122220954</v>
      </c>
      <c r="F176" s="67">
        <v>83.574432175778014</v>
      </c>
      <c r="G176" s="66">
        <v>0.2076408152864756</v>
      </c>
      <c r="H176" s="65">
        <v>41.810509585863272</v>
      </c>
      <c r="I176" s="66">
        <v>0.66731043508292243</v>
      </c>
      <c r="J176" s="65">
        <v>61.797114147885132</v>
      </c>
      <c r="K176" s="66">
        <v>0.42535043009781692</v>
      </c>
      <c r="L176" s="65">
        <v>37.23934917265057</v>
      </c>
      <c r="M176" s="66">
        <v>0.57199070385134976</v>
      </c>
      <c r="N176" s="67">
        <v>83.681570236330145</v>
      </c>
      <c r="O176" s="66">
        <v>0.33768458497075171</v>
      </c>
      <c r="P176" s="65">
        <v>46.442221063679582</v>
      </c>
      <c r="Q176" s="66">
        <v>0.57137896377931641</v>
      </c>
      <c r="R176" s="65">
        <v>5.4002068677314199</v>
      </c>
      <c r="S176" s="66">
        <v>0.56755523265381624</v>
      </c>
      <c r="T176" s="65">
        <v>4.5245734172641718</v>
      </c>
      <c r="U176" s="66">
        <v>0.91350456753298825</v>
      </c>
      <c r="V176" s="67">
        <v>-0.10713806055213126</v>
      </c>
      <c r="W176" s="66">
        <v>0.3964159268996405</v>
      </c>
      <c r="X176" s="65">
        <v>-4.6317114778163102</v>
      </c>
      <c r="Y176" s="68">
        <v>0.8785084729358531</v>
      </c>
    </row>
    <row r="177" spans="1:25">
      <c r="A177" s="64" t="s">
        <v>56</v>
      </c>
      <c r="B177" s="65">
        <v>61.609141753752468</v>
      </c>
      <c r="C177" s="66">
        <v>0.38668664855211377</v>
      </c>
      <c r="D177" s="65">
        <v>36.359794049354662</v>
      </c>
      <c r="E177" s="66">
        <v>0.55111514142150086</v>
      </c>
      <c r="F177" s="67">
        <v>82.400904923606859</v>
      </c>
      <c r="G177" s="66">
        <v>0.55715272167906316</v>
      </c>
      <c r="H177" s="65">
        <v>46.041110874252198</v>
      </c>
      <c r="I177" s="66">
        <v>0.66135536648646254</v>
      </c>
      <c r="J177" s="65">
        <v>64.357541197528164</v>
      </c>
      <c r="K177" s="66">
        <v>0.98284421246825049</v>
      </c>
      <c r="L177" s="65">
        <v>37.260966332860427</v>
      </c>
      <c r="M177" s="66">
        <v>1.9330002469330765</v>
      </c>
      <c r="N177" s="67">
        <v>86.496989259483399</v>
      </c>
      <c r="O177" s="66">
        <v>0.56467036299551487</v>
      </c>
      <c r="P177" s="65">
        <v>49.236022926622972</v>
      </c>
      <c r="Q177" s="66">
        <v>2.0174026039197952</v>
      </c>
      <c r="R177" s="65">
        <v>-2.7483994437756962</v>
      </c>
      <c r="S177" s="66">
        <v>1.0561767419096111</v>
      </c>
      <c r="T177" s="65">
        <v>-0.90117228350576539</v>
      </c>
      <c r="U177" s="66">
        <v>2.0100293166387839</v>
      </c>
      <c r="V177" s="67">
        <v>-4.0960843358765402</v>
      </c>
      <c r="W177" s="66">
        <v>0.79326652149190946</v>
      </c>
      <c r="X177" s="65">
        <v>-3.1949120523707748</v>
      </c>
      <c r="Y177" s="68">
        <v>2.1230412589214587</v>
      </c>
    </row>
    <row r="178" spans="1:25">
      <c r="A178" s="64" t="s">
        <v>19</v>
      </c>
      <c r="B178" s="65">
        <v>69.696010806825058</v>
      </c>
      <c r="C178" s="66">
        <v>0.33429542036749532</v>
      </c>
      <c r="D178" s="65">
        <v>44.924148254215389</v>
      </c>
      <c r="E178" s="66">
        <v>0.63957453184676072</v>
      </c>
      <c r="F178" s="67">
        <v>86.279873739361406</v>
      </c>
      <c r="G178" s="66">
        <v>0.20569327105845381</v>
      </c>
      <c r="H178" s="65">
        <v>41.355725485146017</v>
      </c>
      <c r="I178" s="66">
        <v>0.61487237778883597</v>
      </c>
      <c r="J178" s="65">
        <v>73.896971233251733</v>
      </c>
      <c r="K178" s="66">
        <v>0.29849919939889025</v>
      </c>
      <c r="L178" s="65">
        <v>55.309444775079783</v>
      </c>
      <c r="M178" s="66">
        <v>0.78960640798470516</v>
      </c>
      <c r="N178" s="67">
        <v>86.370310062854912</v>
      </c>
      <c r="O178" s="66">
        <v>0.18777390818693207</v>
      </c>
      <c r="P178" s="65">
        <v>31.06086528777514</v>
      </c>
      <c r="Q178" s="66">
        <v>0.79507042907779824</v>
      </c>
      <c r="R178" s="65">
        <v>-4.2009604264266756</v>
      </c>
      <c r="S178" s="66">
        <v>0.44816871836447808</v>
      </c>
      <c r="T178" s="65">
        <v>-10.385296520864394</v>
      </c>
      <c r="U178" s="66">
        <v>1.0161367335735441</v>
      </c>
      <c r="V178" s="67">
        <v>-9.0436323493506166E-2</v>
      </c>
      <c r="W178" s="66">
        <v>0.27851169159394534</v>
      </c>
      <c r="X178" s="65">
        <v>10.294860197370877</v>
      </c>
      <c r="Y178" s="68">
        <v>1.0050895622588323</v>
      </c>
    </row>
    <row r="179" spans="1:25">
      <c r="A179" s="64" t="s">
        <v>95</v>
      </c>
      <c r="B179" s="65">
        <v>70.805973109358732</v>
      </c>
      <c r="C179" s="66">
        <v>0.30540417839027045</v>
      </c>
      <c r="D179" s="65">
        <v>45.145052344566189</v>
      </c>
      <c r="E179" s="66">
        <v>0.61215031172512724</v>
      </c>
      <c r="F179" s="67">
        <v>87.254681708586929</v>
      </c>
      <c r="G179" s="66">
        <v>0.17242739872445428</v>
      </c>
      <c r="H179" s="65">
        <v>42.109629364020741</v>
      </c>
      <c r="I179" s="66">
        <v>0.60605951075978681</v>
      </c>
      <c r="J179" s="65" t="s">
        <v>86</v>
      </c>
      <c r="K179" s="66" t="s">
        <v>86</v>
      </c>
      <c r="L179" s="65" t="s">
        <v>86</v>
      </c>
      <c r="M179" s="66" t="s">
        <v>86</v>
      </c>
      <c r="N179" s="67" t="s">
        <v>86</v>
      </c>
      <c r="O179" s="66" t="s">
        <v>86</v>
      </c>
      <c r="P179" s="65" t="s">
        <v>86</v>
      </c>
      <c r="Q179" s="66" t="s">
        <v>86</v>
      </c>
      <c r="R179" s="65" t="s">
        <v>86</v>
      </c>
      <c r="S179" s="66" t="s">
        <v>86</v>
      </c>
      <c r="T179" s="65" t="s">
        <v>86</v>
      </c>
      <c r="U179" s="66" t="s">
        <v>86</v>
      </c>
      <c r="V179" s="67" t="s">
        <v>86</v>
      </c>
      <c r="W179" s="66" t="s">
        <v>86</v>
      </c>
      <c r="X179" s="65" t="s">
        <v>86</v>
      </c>
      <c r="Y179" s="68" t="s">
        <v>86</v>
      </c>
    </row>
    <row r="180" spans="1:25">
      <c r="A180" s="64" t="s">
        <v>96</v>
      </c>
      <c r="B180" s="65">
        <v>74.116009703179088</v>
      </c>
      <c r="C180" s="66">
        <v>0.37930179755230131</v>
      </c>
      <c r="D180" s="65">
        <v>53.258943149978187</v>
      </c>
      <c r="E180" s="66">
        <v>1.1338753105950647</v>
      </c>
      <c r="F180" s="67">
        <v>88.0705597905079</v>
      </c>
      <c r="G180" s="66">
        <v>0.13452147983884424</v>
      </c>
      <c r="H180" s="65">
        <v>34.811616640529707</v>
      </c>
      <c r="I180" s="66">
        <v>1.1013256371650475</v>
      </c>
      <c r="J180" s="65" t="s">
        <v>86</v>
      </c>
      <c r="K180" s="66" t="s">
        <v>86</v>
      </c>
      <c r="L180" s="65" t="s">
        <v>86</v>
      </c>
      <c r="M180" s="66" t="s">
        <v>86</v>
      </c>
      <c r="N180" s="67" t="s">
        <v>86</v>
      </c>
      <c r="O180" s="66" t="s">
        <v>86</v>
      </c>
      <c r="P180" s="65" t="s">
        <v>86</v>
      </c>
      <c r="Q180" s="66" t="s">
        <v>86</v>
      </c>
      <c r="R180" s="65" t="s">
        <v>86</v>
      </c>
      <c r="S180" s="66" t="s">
        <v>86</v>
      </c>
      <c r="T180" s="65" t="s">
        <v>86</v>
      </c>
      <c r="U180" s="66" t="s">
        <v>86</v>
      </c>
      <c r="V180" s="67" t="s">
        <v>86</v>
      </c>
      <c r="W180" s="66" t="s">
        <v>86</v>
      </c>
      <c r="X180" s="65" t="s">
        <v>86</v>
      </c>
      <c r="Y180" s="68" t="s">
        <v>86</v>
      </c>
    </row>
    <row r="181" spans="1:25">
      <c r="A181" s="64" t="s">
        <v>39</v>
      </c>
      <c r="B181" s="65">
        <v>63.864790919566033</v>
      </c>
      <c r="C181" s="66">
        <v>0.3825449798309179</v>
      </c>
      <c r="D181" s="65">
        <v>32.560671159831259</v>
      </c>
      <c r="E181" s="66">
        <v>0.61748238873146022</v>
      </c>
      <c r="F181" s="67">
        <v>84.893626571696018</v>
      </c>
      <c r="G181" s="66">
        <v>0.16687229991601238</v>
      </c>
      <c r="H181" s="65">
        <v>52.332955411864759</v>
      </c>
      <c r="I181" s="66">
        <v>0.57782838982029494</v>
      </c>
      <c r="J181" s="65">
        <v>62.534289371480021</v>
      </c>
      <c r="K181" s="66">
        <v>0.42772779396069971</v>
      </c>
      <c r="L181" s="65">
        <v>32.975557453272437</v>
      </c>
      <c r="M181" s="66">
        <v>0.85617774526260648</v>
      </c>
      <c r="N181" s="67">
        <v>84.37189750509414</v>
      </c>
      <c r="O181" s="66">
        <v>0.17040593540378432</v>
      </c>
      <c r="P181" s="65">
        <v>51.396340051821703</v>
      </c>
      <c r="Q181" s="66">
        <v>0.82489200205008206</v>
      </c>
      <c r="R181" s="65">
        <v>1.3305015480860121</v>
      </c>
      <c r="S181" s="66">
        <v>0.57383946127843477</v>
      </c>
      <c r="T181" s="65">
        <v>-0.41488629344117811</v>
      </c>
      <c r="U181" s="66">
        <v>1.0556158543127658</v>
      </c>
      <c r="V181" s="67">
        <v>0.52172906660187834</v>
      </c>
      <c r="W181" s="66">
        <v>0.2385048160941374</v>
      </c>
      <c r="X181" s="65">
        <v>0.93661536004305646</v>
      </c>
      <c r="Y181" s="68">
        <v>1.0071407365053344</v>
      </c>
    </row>
    <row r="182" spans="1:25">
      <c r="A182" s="64" t="s">
        <v>27</v>
      </c>
      <c r="B182" s="65">
        <v>64.82718839497673</v>
      </c>
      <c r="C182" s="66">
        <v>0.31435458207512951</v>
      </c>
      <c r="D182" s="65">
        <v>40.882212618418521</v>
      </c>
      <c r="E182" s="66">
        <v>0.41769523777329104</v>
      </c>
      <c r="F182" s="67">
        <v>84.947044205932855</v>
      </c>
      <c r="G182" s="66">
        <v>0.24142825533524923</v>
      </c>
      <c r="H182" s="65">
        <v>44.064831587514327</v>
      </c>
      <c r="I182" s="66">
        <v>0.43334959098271392</v>
      </c>
      <c r="J182" s="65">
        <v>64.295244088662969</v>
      </c>
      <c r="K182" s="66">
        <v>0.29066458107221982</v>
      </c>
      <c r="L182" s="65">
        <v>43.303974933043783</v>
      </c>
      <c r="M182" s="66">
        <v>0.46277248816178951</v>
      </c>
      <c r="N182" s="67">
        <v>84.570511641176736</v>
      </c>
      <c r="O182" s="66">
        <v>0.29102814495063906</v>
      </c>
      <c r="P182" s="65">
        <v>41.266536708132961</v>
      </c>
      <c r="Q182" s="66">
        <v>0.51007167634862671</v>
      </c>
      <c r="R182" s="65">
        <v>0.53194430631376122</v>
      </c>
      <c r="S182" s="66">
        <v>0.42814098374427828</v>
      </c>
      <c r="T182" s="65">
        <v>-2.421762314625262</v>
      </c>
      <c r="U182" s="66">
        <v>0.6234001022280472</v>
      </c>
      <c r="V182" s="67">
        <v>0.3765325647561184</v>
      </c>
      <c r="W182" s="66">
        <v>0.37813355263402965</v>
      </c>
      <c r="X182" s="65">
        <v>2.7982948793813662</v>
      </c>
      <c r="Y182" s="68">
        <v>0.66930186240438894</v>
      </c>
    </row>
    <row r="183" spans="1:25">
      <c r="A183" s="64" t="s">
        <v>97</v>
      </c>
      <c r="B183" s="65">
        <v>65.781656785786751</v>
      </c>
      <c r="C183" s="66">
        <v>0.27892257853669361</v>
      </c>
      <c r="D183" s="65">
        <v>37.854268402725587</v>
      </c>
      <c r="E183" s="66">
        <v>0.5200254648650533</v>
      </c>
      <c r="F183" s="67">
        <v>84.386011296222591</v>
      </c>
      <c r="G183" s="66">
        <v>0.17744850160527922</v>
      </c>
      <c r="H183" s="65">
        <v>46.531742893496997</v>
      </c>
      <c r="I183" s="66">
        <v>0.54402489368538898</v>
      </c>
      <c r="J183" s="65" t="s">
        <v>86</v>
      </c>
      <c r="K183" s="66" t="s">
        <v>86</v>
      </c>
      <c r="L183" s="65" t="s">
        <v>86</v>
      </c>
      <c r="M183" s="66" t="s">
        <v>86</v>
      </c>
      <c r="N183" s="67" t="s">
        <v>86</v>
      </c>
      <c r="O183" s="66" t="s">
        <v>86</v>
      </c>
      <c r="P183" s="65" t="s">
        <v>86</v>
      </c>
      <c r="Q183" s="66" t="s">
        <v>86</v>
      </c>
      <c r="R183" s="65" t="s">
        <v>86</v>
      </c>
      <c r="S183" s="66" t="s">
        <v>86</v>
      </c>
      <c r="T183" s="65" t="s">
        <v>86</v>
      </c>
      <c r="U183" s="66" t="s">
        <v>86</v>
      </c>
      <c r="V183" s="67" t="s">
        <v>86</v>
      </c>
      <c r="W183" s="66" t="s">
        <v>86</v>
      </c>
      <c r="X183" s="65" t="s">
        <v>86</v>
      </c>
      <c r="Y183" s="68" t="s">
        <v>86</v>
      </c>
    </row>
    <row r="184" spans="1:25">
      <c r="A184" s="64" t="s">
        <v>98</v>
      </c>
      <c r="B184" s="65">
        <v>61.595267675752908</v>
      </c>
      <c r="C184" s="66">
        <v>0.42632771742870035</v>
      </c>
      <c r="D184" s="65">
        <v>29.66463007467387</v>
      </c>
      <c r="E184" s="66">
        <v>0.39667855573124056</v>
      </c>
      <c r="F184" s="67">
        <v>85.556281123941105</v>
      </c>
      <c r="G184" s="66">
        <v>0.19291958578114279</v>
      </c>
      <c r="H184" s="65">
        <v>55.891651049267232</v>
      </c>
      <c r="I184" s="66">
        <v>0.40008035539117354</v>
      </c>
      <c r="J184" s="65" t="s">
        <v>86</v>
      </c>
      <c r="K184" s="66" t="s">
        <v>86</v>
      </c>
      <c r="L184" s="65" t="s">
        <v>86</v>
      </c>
      <c r="M184" s="66" t="s">
        <v>86</v>
      </c>
      <c r="N184" s="67" t="s">
        <v>86</v>
      </c>
      <c r="O184" s="66" t="s">
        <v>86</v>
      </c>
      <c r="P184" s="65" t="s">
        <v>86</v>
      </c>
      <c r="Q184" s="66" t="s">
        <v>86</v>
      </c>
      <c r="R184" s="65" t="s">
        <v>86</v>
      </c>
      <c r="S184" s="66" t="s">
        <v>86</v>
      </c>
      <c r="T184" s="65" t="s">
        <v>86</v>
      </c>
      <c r="U184" s="66" t="s">
        <v>86</v>
      </c>
      <c r="V184" s="67" t="s">
        <v>86</v>
      </c>
      <c r="W184" s="66" t="s">
        <v>86</v>
      </c>
      <c r="X184" s="65" t="s">
        <v>86</v>
      </c>
      <c r="Y184" s="68" t="s">
        <v>86</v>
      </c>
    </row>
    <row r="185" spans="1:25">
      <c r="A185" s="64" t="s">
        <v>53</v>
      </c>
      <c r="B185" s="65">
        <v>64.761945014556829</v>
      </c>
      <c r="C185" s="66">
        <v>0.25189924818880827</v>
      </c>
      <c r="D185" s="65">
        <v>37.718907633472909</v>
      </c>
      <c r="E185" s="66">
        <v>0.39674729603141845</v>
      </c>
      <c r="F185" s="67">
        <v>85.533821544083722</v>
      </c>
      <c r="G185" s="66">
        <v>0.11787253876747833</v>
      </c>
      <c r="H185" s="65">
        <v>47.814913910610812</v>
      </c>
      <c r="I185" s="66">
        <v>0.3863710665495706</v>
      </c>
      <c r="J185" s="65">
        <v>60.023152207377862</v>
      </c>
      <c r="K185" s="66">
        <v>0.35723023480958155</v>
      </c>
      <c r="L185" s="65">
        <v>31.809896589292709</v>
      </c>
      <c r="M185" s="66">
        <v>0.59812543459561562</v>
      </c>
      <c r="N185" s="67">
        <v>82.47808679593993</v>
      </c>
      <c r="O185" s="66">
        <v>0.22015418123170413</v>
      </c>
      <c r="P185" s="65">
        <v>50.668190206647232</v>
      </c>
      <c r="Q185" s="66">
        <v>0.60531931973394137</v>
      </c>
      <c r="R185" s="65">
        <v>4.7387928071789673</v>
      </c>
      <c r="S185" s="66">
        <v>0.43711173846076889</v>
      </c>
      <c r="T185" s="65">
        <v>5.9090110441802004</v>
      </c>
      <c r="U185" s="66">
        <v>0.71774818175905963</v>
      </c>
      <c r="V185" s="67">
        <v>3.0557347481437915</v>
      </c>
      <c r="W185" s="66">
        <v>0.24972344485308684</v>
      </c>
      <c r="X185" s="65">
        <v>-2.8532762960364195</v>
      </c>
      <c r="Y185" s="68">
        <v>0.71811843028139455</v>
      </c>
    </row>
    <row r="186" spans="1:25">
      <c r="A186" s="64" t="s">
        <v>99</v>
      </c>
      <c r="B186" s="65">
        <v>69.854215070767125</v>
      </c>
      <c r="C186" s="66">
        <v>0.31187393077919878</v>
      </c>
      <c r="D186" s="65">
        <v>43.7257402597306</v>
      </c>
      <c r="E186" s="66">
        <v>0.64274395313533716</v>
      </c>
      <c r="F186" s="67">
        <v>85.946036214934892</v>
      </c>
      <c r="G186" s="66">
        <v>0.20387404399258421</v>
      </c>
      <c r="H186" s="65">
        <v>42.220295955204293</v>
      </c>
      <c r="I186" s="66">
        <v>0.63368496057419832</v>
      </c>
      <c r="J186" s="65" t="s">
        <v>86</v>
      </c>
      <c r="K186" s="66" t="s">
        <v>86</v>
      </c>
      <c r="L186" s="65" t="s">
        <v>86</v>
      </c>
      <c r="M186" s="66" t="s">
        <v>86</v>
      </c>
      <c r="N186" s="67" t="s">
        <v>86</v>
      </c>
      <c r="O186" s="66" t="s">
        <v>86</v>
      </c>
      <c r="P186" s="65" t="s">
        <v>86</v>
      </c>
      <c r="Q186" s="66" t="s">
        <v>86</v>
      </c>
      <c r="R186" s="65" t="s">
        <v>86</v>
      </c>
      <c r="S186" s="66" t="s">
        <v>86</v>
      </c>
      <c r="T186" s="65" t="s">
        <v>86</v>
      </c>
      <c r="U186" s="66" t="s">
        <v>86</v>
      </c>
      <c r="V186" s="67" t="s">
        <v>86</v>
      </c>
      <c r="W186" s="66" t="s">
        <v>86</v>
      </c>
      <c r="X186" s="65" t="s">
        <v>86</v>
      </c>
      <c r="Y186" s="68" t="s">
        <v>86</v>
      </c>
    </row>
    <row r="187" spans="1:25">
      <c r="A187" s="64" t="s">
        <v>100</v>
      </c>
      <c r="B187" s="65">
        <v>72.328945578106968</v>
      </c>
      <c r="C187" s="66">
        <v>0.16514188372176283</v>
      </c>
      <c r="D187" s="65">
        <v>49.359488120094099</v>
      </c>
      <c r="E187" s="66">
        <v>0.45244657824949414</v>
      </c>
      <c r="F187" s="67">
        <v>88.413158656654872</v>
      </c>
      <c r="G187" s="66">
        <v>3.8019274237290152E-2</v>
      </c>
      <c r="H187" s="65">
        <v>39.053670536560773</v>
      </c>
      <c r="I187" s="66">
        <v>0.44735743101335246</v>
      </c>
      <c r="J187" s="65" t="s">
        <v>86</v>
      </c>
      <c r="K187" s="66" t="s">
        <v>86</v>
      </c>
      <c r="L187" s="65" t="s">
        <v>86</v>
      </c>
      <c r="M187" s="66" t="s">
        <v>86</v>
      </c>
      <c r="N187" s="67" t="s">
        <v>86</v>
      </c>
      <c r="O187" s="66" t="s">
        <v>86</v>
      </c>
      <c r="P187" s="65" t="s">
        <v>86</v>
      </c>
      <c r="Q187" s="66" t="s">
        <v>86</v>
      </c>
      <c r="R187" s="65" t="s">
        <v>86</v>
      </c>
      <c r="S187" s="66" t="s">
        <v>86</v>
      </c>
      <c r="T187" s="65" t="s">
        <v>86</v>
      </c>
      <c r="U187" s="66" t="s">
        <v>86</v>
      </c>
      <c r="V187" s="67" t="s">
        <v>86</v>
      </c>
      <c r="W187" s="66" t="s">
        <v>86</v>
      </c>
      <c r="X187" s="65" t="s">
        <v>86</v>
      </c>
      <c r="Y187" s="68" t="s">
        <v>86</v>
      </c>
    </row>
    <row r="188" spans="1:25">
      <c r="A188" s="64" t="s">
        <v>36</v>
      </c>
      <c r="B188" s="65">
        <v>59.667587840823629</v>
      </c>
      <c r="C188" s="66">
        <v>0.82189318669921885</v>
      </c>
      <c r="D188" s="65">
        <v>26.782729972755771</v>
      </c>
      <c r="E188" s="66">
        <v>0.4324536821866064</v>
      </c>
      <c r="F188" s="67">
        <v>85.062560192106588</v>
      </c>
      <c r="G188" s="66">
        <v>0.26065200713869413</v>
      </c>
      <c r="H188" s="65">
        <v>58.279830219350814</v>
      </c>
      <c r="I188" s="66">
        <v>0.42140033188710219</v>
      </c>
      <c r="J188" s="65">
        <v>60.186645677200261</v>
      </c>
      <c r="K188" s="66">
        <v>1.2305466421345816</v>
      </c>
      <c r="L188" s="65">
        <v>27.77511731280088</v>
      </c>
      <c r="M188" s="66">
        <v>1.3837914755456526</v>
      </c>
      <c r="N188" s="67">
        <v>84.897646677441344</v>
      </c>
      <c r="O188" s="66">
        <v>0.30908231798831209</v>
      </c>
      <c r="P188" s="65">
        <v>57.122529364640457</v>
      </c>
      <c r="Q188" s="66">
        <v>1.2352267605195033</v>
      </c>
      <c r="R188" s="65">
        <v>-0.51905783637663205</v>
      </c>
      <c r="S188" s="66">
        <v>1.4797815544232502</v>
      </c>
      <c r="T188" s="65">
        <v>-0.99238734004510931</v>
      </c>
      <c r="U188" s="66">
        <v>1.4497913763812946</v>
      </c>
      <c r="V188" s="67">
        <v>0.16491351466524407</v>
      </c>
      <c r="W188" s="66">
        <v>0.40431590139204016</v>
      </c>
      <c r="X188" s="65">
        <v>1.1573008547103569</v>
      </c>
      <c r="Y188" s="68">
        <v>1.3051296447549057</v>
      </c>
    </row>
    <row r="189" spans="1:25">
      <c r="A189" s="64" t="s">
        <v>59</v>
      </c>
      <c r="B189" s="65">
        <v>66.761341016072208</v>
      </c>
      <c r="C189" s="66">
        <v>0.45444753534518195</v>
      </c>
      <c r="D189" s="65">
        <v>38.993203033515037</v>
      </c>
      <c r="E189" s="66">
        <v>0.86683847529527758</v>
      </c>
      <c r="F189" s="67">
        <v>84.971126021125286</v>
      </c>
      <c r="G189" s="66">
        <v>0.14750269393707308</v>
      </c>
      <c r="H189" s="65">
        <v>45.977922987610249</v>
      </c>
      <c r="I189" s="66">
        <v>0.85593388444974972</v>
      </c>
      <c r="J189" s="65">
        <v>66.107396223160478</v>
      </c>
      <c r="K189" s="66">
        <v>0.62610875810004263</v>
      </c>
      <c r="L189" s="65">
        <v>36.296949297209132</v>
      </c>
      <c r="M189" s="66">
        <v>1.5293892387836838</v>
      </c>
      <c r="N189" s="67">
        <v>85.915840977999665</v>
      </c>
      <c r="O189" s="66">
        <v>0.18604303881332665</v>
      </c>
      <c r="P189" s="65">
        <v>49.618891680790533</v>
      </c>
      <c r="Q189" s="66">
        <v>1.5042095810643394</v>
      </c>
      <c r="R189" s="65">
        <v>0.65394479291173013</v>
      </c>
      <c r="S189" s="66">
        <v>0.77365026940529669</v>
      </c>
      <c r="T189" s="65">
        <v>2.6962537363059056</v>
      </c>
      <c r="U189" s="66">
        <v>1.7579648420715295</v>
      </c>
      <c r="V189" s="67">
        <v>-0.94471495687437823</v>
      </c>
      <c r="W189" s="66">
        <v>0.23742168605582517</v>
      </c>
      <c r="X189" s="65">
        <v>-3.6409686931802838</v>
      </c>
      <c r="Y189" s="68">
        <v>1.7306846270522522</v>
      </c>
    </row>
    <row r="190" spans="1:25">
      <c r="A190" s="64" t="s">
        <v>101</v>
      </c>
      <c r="B190" s="65">
        <v>72.003958966076709</v>
      </c>
      <c r="C190" s="66">
        <v>0.20090927563938465</v>
      </c>
      <c r="D190" s="65">
        <v>52.932214837315577</v>
      </c>
      <c r="E190" s="66">
        <v>0.44365021701274665</v>
      </c>
      <c r="F190" s="67">
        <v>85.400606292682454</v>
      </c>
      <c r="G190" s="66">
        <v>0.15264756776799035</v>
      </c>
      <c r="H190" s="65">
        <v>32.468391455366877</v>
      </c>
      <c r="I190" s="66">
        <v>0.44776561680358817</v>
      </c>
      <c r="J190" s="65" t="s">
        <v>86</v>
      </c>
      <c r="K190" s="66" t="s">
        <v>86</v>
      </c>
      <c r="L190" s="65" t="s">
        <v>86</v>
      </c>
      <c r="M190" s="66" t="s">
        <v>86</v>
      </c>
      <c r="N190" s="67" t="s">
        <v>86</v>
      </c>
      <c r="O190" s="66" t="s">
        <v>86</v>
      </c>
      <c r="P190" s="65" t="s">
        <v>86</v>
      </c>
      <c r="Q190" s="66" t="s">
        <v>86</v>
      </c>
      <c r="R190" s="65" t="s">
        <v>86</v>
      </c>
      <c r="S190" s="66" t="s">
        <v>86</v>
      </c>
      <c r="T190" s="65" t="s">
        <v>86</v>
      </c>
      <c r="U190" s="66" t="s">
        <v>86</v>
      </c>
      <c r="V190" s="67" t="s">
        <v>86</v>
      </c>
      <c r="W190" s="66" t="s">
        <v>86</v>
      </c>
      <c r="X190" s="65" t="s">
        <v>86</v>
      </c>
      <c r="Y190" s="68" t="s">
        <v>86</v>
      </c>
    </row>
    <row r="191" spans="1:25">
      <c r="A191" s="64" t="s">
        <v>26</v>
      </c>
      <c r="B191" s="65">
        <v>59.99316046381221</v>
      </c>
      <c r="C191" s="66">
        <v>0.38450875007689633</v>
      </c>
      <c r="D191" s="65">
        <v>30.750584491633958</v>
      </c>
      <c r="E191" s="66">
        <v>0.52938193477101581</v>
      </c>
      <c r="F191" s="67">
        <v>81.510721050603891</v>
      </c>
      <c r="G191" s="66">
        <v>0.22743137500584398</v>
      </c>
      <c r="H191" s="65">
        <v>50.760136558969933</v>
      </c>
      <c r="I191" s="66">
        <v>0.49981267473651841</v>
      </c>
      <c r="J191" s="65">
        <v>62.17689495212398</v>
      </c>
      <c r="K191" s="66">
        <v>0.47250298893060116</v>
      </c>
      <c r="L191" s="65">
        <v>34.564317543371907</v>
      </c>
      <c r="M191" s="66">
        <v>0.83783934038347196</v>
      </c>
      <c r="N191" s="67">
        <v>82.469494534078848</v>
      </c>
      <c r="O191" s="66">
        <v>0.26394204228071344</v>
      </c>
      <c r="P191" s="65">
        <v>47.905176990706927</v>
      </c>
      <c r="Q191" s="66">
        <v>0.75573520760834068</v>
      </c>
      <c r="R191" s="65">
        <v>-2.1837344883117709</v>
      </c>
      <c r="S191" s="66">
        <v>0.60918474491245178</v>
      </c>
      <c r="T191" s="65">
        <v>-3.8137330517379482</v>
      </c>
      <c r="U191" s="66">
        <v>0.99107012524650107</v>
      </c>
      <c r="V191" s="67">
        <v>-0.95877348347495683</v>
      </c>
      <c r="W191" s="66">
        <v>0.34841129720541891</v>
      </c>
      <c r="X191" s="65">
        <v>2.8549595682630056</v>
      </c>
      <c r="Y191" s="68">
        <v>0.90606203642250371</v>
      </c>
    </row>
    <row r="192" spans="1:25">
      <c r="A192" s="64" t="s">
        <v>46</v>
      </c>
      <c r="B192" s="65">
        <v>64.192651980488293</v>
      </c>
      <c r="C192" s="66">
        <v>0.38406654863929302</v>
      </c>
      <c r="D192" s="65">
        <v>38.363080004678039</v>
      </c>
      <c r="E192" s="66">
        <v>0.6529598559329779</v>
      </c>
      <c r="F192" s="67">
        <v>84.313411402691102</v>
      </c>
      <c r="G192" s="66">
        <v>0.25499519487624706</v>
      </c>
      <c r="H192" s="65">
        <v>45.950331398013063</v>
      </c>
      <c r="I192" s="66">
        <v>0.62055827842774069</v>
      </c>
      <c r="J192" s="65">
        <v>66.04198043550204</v>
      </c>
      <c r="K192" s="66">
        <v>0.47695067233373339</v>
      </c>
      <c r="L192" s="65">
        <v>38.933082374502519</v>
      </c>
      <c r="M192" s="66">
        <v>0.95532364696173422</v>
      </c>
      <c r="N192" s="67">
        <v>85.555827094670605</v>
      </c>
      <c r="O192" s="66">
        <v>0.23150004290557835</v>
      </c>
      <c r="P192" s="65">
        <v>46.622744720168093</v>
      </c>
      <c r="Q192" s="66">
        <v>0.96781985370371626</v>
      </c>
      <c r="R192" s="65">
        <v>-1.8493284550137474</v>
      </c>
      <c r="S192" s="66">
        <v>0.61236350121745398</v>
      </c>
      <c r="T192" s="65">
        <v>-0.57000236982447916</v>
      </c>
      <c r="U192" s="66">
        <v>1.1571516080031534</v>
      </c>
      <c r="V192" s="67">
        <v>-1.2424156919795024</v>
      </c>
      <c r="W192" s="66">
        <v>0.34440502214000862</v>
      </c>
      <c r="X192" s="65">
        <v>-0.67241332215503036</v>
      </c>
      <c r="Y192" s="68">
        <v>1.1496816281685482</v>
      </c>
    </row>
    <row r="193" spans="1:26">
      <c r="A193" s="64" t="s">
        <v>102</v>
      </c>
      <c r="B193" s="65">
        <v>66.86689415713613</v>
      </c>
      <c r="C193" s="66">
        <v>0.32518321197132211</v>
      </c>
      <c r="D193" s="65">
        <v>41.686322000925159</v>
      </c>
      <c r="E193" s="66">
        <v>0.48045479209061914</v>
      </c>
      <c r="F193" s="67">
        <v>85.661757894600555</v>
      </c>
      <c r="G193" s="66">
        <v>0.15929213751080473</v>
      </c>
      <c r="H193" s="65">
        <v>43.975435893675403</v>
      </c>
      <c r="I193" s="66">
        <v>0.50616277302620771</v>
      </c>
      <c r="J193" s="65" t="s">
        <v>86</v>
      </c>
      <c r="K193" s="66" t="s">
        <v>86</v>
      </c>
      <c r="L193" s="65" t="s">
        <v>86</v>
      </c>
      <c r="M193" s="66" t="s">
        <v>86</v>
      </c>
      <c r="N193" s="67" t="s">
        <v>86</v>
      </c>
      <c r="O193" s="66" t="s">
        <v>86</v>
      </c>
      <c r="P193" s="65" t="s">
        <v>86</v>
      </c>
      <c r="Q193" s="66" t="s">
        <v>86</v>
      </c>
      <c r="R193" s="65" t="s">
        <v>86</v>
      </c>
      <c r="S193" s="66" t="s">
        <v>86</v>
      </c>
      <c r="T193" s="65" t="s">
        <v>86</v>
      </c>
      <c r="U193" s="66" t="s">
        <v>86</v>
      </c>
      <c r="V193" s="67" t="s">
        <v>86</v>
      </c>
      <c r="W193" s="66" t="s">
        <v>86</v>
      </c>
      <c r="X193" s="65" t="s">
        <v>86</v>
      </c>
      <c r="Y193" s="68" t="s">
        <v>86</v>
      </c>
    </row>
    <row r="194" spans="1:26">
      <c r="A194" s="64" t="s">
        <v>21</v>
      </c>
      <c r="B194" s="65">
        <v>72.091326068881742</v>
      </c>
      <c r="C194" s="66">
        <v>0.34326516166627485</v>
      </c>
      <c r="D194" s="65">
        <v>44.297172179445162</v>
      </c>
      <c r="E194" s="66">
        <v>0.59094192671219214</v>
      </c>
      <c r="F194" s="67">
        <v>88.417602272232045</v>
      </c>
      <c r="G194" s="66">
        <v>0.10468953074225856</v>
      </c>
      <c r="H194" s="65">
        <v>44.120430092786883</v>
      </c>
      <c r="I194" s="66">
        <v>0.58019484545545663</v>
      </c>
      <c r="J194" s="65">
        <v>74.134881911756437</v>
      </c>
      <c r="K194" s="66">
        <v>0.37249122985563748</v>
      </c>
      <c r="L194" s="65">
        <v>49.343184690820273</v>
      </c>
      <c r="M194" s="66">
        <v>1.0577337238707984</v>
      </c>
      <c r="N194" s="67">
        <v>88.109157004942688</v>
      </c>
      <c r="O194" s="66">
        <v>9.4054200503155813E-2</v>
      </c>
      <c r="P194" s="65">
        <v>38.765972314122422</v>
      </c>
      <c r="Q194" s="66">
        <v>1.0272193231957303</v>
      </c>
      <c r="R194" s="65">
        <v>-2.0435558428746958</v>
      </c>
      <c r="S194" s="66">
        <v>0.50653794283660447</v>
      </c>
      <c r="T194" s="65">
        <v>-5.0460125113751104</v>
      </c>
      <c r="U194" s="66">
        <v>1.2116158596518554</v>
      </c>
      <c r="V194" s="67">
        <v>0.30844526728935762</v>
      </c>
      <c r="W194" s="66">
        <v>0.14073411270662894</v>
      </c>
      <c r="X194" s="65">
        <v>5.3544577786644609</v>
      </c>
      <c r="Y194" s="68">
        <v>1.1797481072838283</v>
      </c>
    </row>
    <row r="195" spans="1:26">
      <c r="A195" s="64" t="s">
        <v>103</v>
      </c>
      <c r="B195" s="65">
        <v>71.423171243622932</v>
      </c>
      <c r="C195" s="66">
        <v>0.17782611007804294</v>
      </c>
      <c r="D195" s="65">
        <v>48.899964211164473</v>
      </c>
      <c r="E195" s="66">
        <v>0.2258597170321866</v>
      </c>
      <c r="F195" s="67">
        <v>87.125692469257658</v>
      </c>
      <c r="G195" s="66">
        <v>0.1304214523099364</v>
      </c>
      <c r="H195" s="65">
        <v>38.225728258093177</v>
      </c>
      <c r="I195" s="66">
        <v>0.24433751440386708</v>
      </c>
      <c r="J195" s="65" t="s">
        <v>86</v>
      </c>
      <c r="K195" s="66" t="s">
        <v>86</v>
      </c>
      <c r="L195" s="65" t="s">
        <v>86</v>
      </c>
      <c r="M195" s="66" t="s">
        <v>86</v>
      </c>
      <c r="N195" s="67" t="s">
        <v>86</v>
      </c>
      <c r="O195" s="66" t="s">
        <v>86</v>
      </c>
      <c r="P195" s="65" t="s">
        <v>86</v>
      </c>
      <c r="Q195" s="66" t="s">
        <v>86</v>
      </c>
      <c r="R195" s="65" t="s">
        <v>86</v>
      </c>
      <c r="S195" s="66" t="s">
        <v>86</v>
      </c>
      <c r="T195" s="65" t="s">
        <v>86</v>
      </c>
      <c r="U195" s="66" t="s">
        <v>86</v>
      </c>
      <c r="V195" s="67" t="s">
        <v>86</v>
      </c>
      <c r="W195" s="66" t="s">
        <v>86</v>
      </c>
      <c r="X195" s="65" t="s">
        <v>86</v>
      </c>
      <c r="Y195" s="68" t="s">
        <v>86</v>
      </c>
    </row>
    <row r="196" spans="1:26">
      <c r="A196" s="64" t="s">
        <v>31</v>
      </c>
      <c r="B196" s="65">
        <v>66.751091057379639</v>
      </c>
      <c r="C196" s="66">
        <v>0.33545312321005188</v>
      </c>
      <c r="D196" s="65">
        <v>38.535581955543648</v>
      </c>
      <c r="E196" s="66">
        <v>0.62389592257846282</v>
      </c>
      <c r="F196" s="67">
        <v>85.734146542171842</v>
      </c>
      <c r="G196" s="66">
        <v>0.13125777743926328</v>
      </c>
      <c r="H196" s="65">
        <v>47.198564586628187</v>
      </c>
      <c r="I196" s="66">
        <v>0.57928362969757674</v>
      </c>
      <c r="J196" s="65">
        <v>69.854141294156989</v>
      </c>
      <c r="K196" s="66">
        <v>0.50032240401361316</v>
      </c>
      <c r="L196" s="65">
        <v>41.752982382441623</v>
      </c>
      <c r="M196" s="66">
        <v>1.1022897761300348</v>
      </c>
      <c r="N196" s="67">
        <v>86.818721045073019</v>
      </c>
      <c r="O196" s="66">
        <v>0.11092815564557489</v>
      </c>
      <c r="P196" s="65">
        <v>45.065738662631396</v>
      </c>
      <c r="Q196" s="66">
        <v>1.0663667155012471</v>
      </c>
      <c r="R196" s="65">
        <v>-3.1030502367773494</v>
      </c>
      <c r="S196" s="66">
        <v>0.6023714019019657</v>
      </c>
      <c r="T196" s="65">
        <v>-3.2174004268979743</v>
      </c>
      <c r="U196" s="66">
        <v>1.2666052553068117</v>
      </c>
      <c r="V196" s="67">
        <v>-1.0845745029011766</v>
      </c>
      <c r="W196" s="66">
        <v>0.17185360005895733</v>
      </c>
      <c r="X196" s="65">
        <v>2.1328259239967906</v>
      </c>
      <c r="Y196" s="68">
        <v>1.21355160399734</v>
      </c>
    </row>
    <row r="197" spans="1:26">
      <c r="A197" s="64" t="s">
        <v>104</v>
      </c>
      <c r="B197" s="65">
        <v>63.863218391641873</v>
      </c>
      <c r="C197" s="66">
        <v>0.49072168068358119</v>
      </c>
      <c r="D197" s="65">
        <v>37.829467247848129</v>
      </c>
      <c r="E197" s="66">
        <v>0.85462256374195966</v>
      </c>
      <c r="F197" s="67">
        <v>86.192365777131798</v>
      </c>
      <c r="G197" s="66">
        <v>0.200848069553903</v>
      </c>
      <c r="H197" s="65">
        <v>48.362898529283669</v>
      </c>
      <c r="I197" s="66">
        <v>0.81823485894915027</v>
      </c>
      <c r="J197" s="65" t="s">
        <v>86</v>
      </c>
      <c r="K197" s="66" t="s">
        <v>86</v>
      </c>
      <c r="L197" s="65" t="s">
        <v>86</v>
      </c>
      <c r="M197" s="66" t="s">
        <v>86</v>
      </c>
      <c r="N197" s="67" t="s">
        <v>86</v>
      </c>
      <c r="O197" s="66" t="s">
        <v>86</v>
      </c>
      <c r="P197" s="65" t="s">
        <v>86</v>
      </c>
      <c r="Q197" s="66" t="s">
        <v>86</v>
      </c>
      <c r="R197" s="65" t="s">
        <v>86</v>
      </c>
      <c r="S197" s="66" t="s">
        <v>86</v>
      </c>
      <c r="T197" s="65" t="s">
        <v>86</v>
      </c>
      <c r="U197" s="66" t="s">
        <v>86</v>
      </c>
      <c r="V197" s="67" t="s">
        <v>86</v>
      </c>
      <c r="W197" s="66" t="s">
        <v>86</v>
      </c>
      <c r="X197" s="65" t="s">
        <v>86</v>
      </c>
      <c r="Y197" s="68" t="s">
        <v>86</v>
      </c>
    </row>
    <row r="198" spans="1:26">
      <c r="A198" s="64"/>
      <c r="B198" s="65"/>
      <c r="C198" s="66"/>
      <c r="D198" s="65"/>
      <c r="E198" s="66"/>
      <c r="F198" s="67"/>
      <c r="G198" s="66"/>
      <c r="H198" s="65"/>
      <c r="I198" s="66"/>
      <c r="J198" s="65"/>
      <c r="K198" s="66"/>
      <c r="L198" s="65"/>
      <c r="M198" s="66"/>
      <c r="N198" s="67"/>
      <c r="O198" s="66"/>
      <c r="P198" s="65"/>
      <c r="Q198" s="66"/>
      <c r="R198" s="65"/>
      <c r="S198" s="66"/>
      <c r="T198" s="65"/>
      <c r="U198" s="66"/>
      <c r="V198" s="67"/>
      <c r="W198" s="66"/>
      <c r="X198" s="65"/>
      <c r="Y198" s="68"/>
    </row>
    <row r="199" spans="1:26">
      <c r="A199" s="64" t="s">
        <v>105</v>
      </c>
      <c r="B199" s="65">
        <v>68.261153979224062</v>
      </c>
      <c r="C199" s="66">
        <v>0.39919091717299282</v>
      </c>
      <c r="D199" s="65">
        <v>43.784736135037548</v>
      </c>
      <c r="E199" s="66">
        <v>0.54816994880270797</v>
      </c>
      <c r="F199" s="67">
        <v>85.695713804623452</v>
      </c>
      <c r="G199" s="66">
        <v>0.1397474849915753</v>
      </c>
      <c r="H199" s="65">
        <v>41.910977669585897</v>
      </c>
      <c r="I199" s="66">
        <v>0.48418861240503641</v>
      </c>
      <c r="J199" s="65">
        <v>68.604905401123446</v>
      </c>
      <c r="K199" s="66">
        <v>0.62676736933052279</v>
      </c>
      <c r="L199" s="65">
        <v>40.542293547321343</v>
      </c>
      <c r="M199" s="66">
        <v>1.2515833723017245</v>
      </c>
      <c r="N199" s="67">
        <v>86.73849431037803</v>
      </c>
      <c r="O199" s="66">
        <v>0.13055630381267655</v>
      </c>
      <c r="P199" s="65">
        <v>46.196200763056687</v>
      </c>
      <c r="Q199" s="66">
        <v>1.2174308422590154</v>
      </c>
      <c r="R199" s="65">
        <v>-0.34375142189938401</v>
      </c>
      <c r="S199" s="66">
        <v>0.7430953664307961</v>
      </c>
      <c r="T199" s="65">
        <v>3.2424425877162051</v>
      </c>
      <c r="U199" s="66">
        <v>1.3663642378928542</v>
      </c>
      <c r="V199" s="67">
        <v>-1.0427805057545783</v>
      </c>
      <c r="W199" s="66">
        <v>0.19124410586132704</v>
      </c>
      <c r="X199" s="65">
        <v>-4.2852230934707904</v>
      </c>
      <c r="Y199" s="68">
        <v>1.3101818454192571</v>
      </c>
      <c r="Z199" s="72"/>
    </row>
    <row r="200" spans="1:26">
      <c r="A200" s="64" t="s">
        <v>106</v>
      </c>
      <c r="B200" s="65">
        <v>68.383882501792712</v>
      </c>
      <c r="C200" s="66">
        <v>0.44901601812557629</v>
      </c>
      <c r="D200" s="65">
        <v>39.015996968890363</v>
      </c>
      <c r="E200" s="66">
        <v>0.72428956184918081</v>
      </c>
      <c r="F200" s="67">
        <v>85.718171373049344</v>
      </c>
      <c r="G200" s="66">
        <v>0.29554287509326577</v>
      </c>
      <c r="H200" s="65">
        <v>46.702174404158988</v>
      </c>
      <c r="I200" s="66">
        <v>0.6591208410367474</v>
      </c>
      <c r="J200" s="65" t="s">
        <v>86</v>
      </c>
      <c r="K200" s="66" t="s">
        <v>86</v>
      </c>
      <c r="L200" s="65" t="s">
        <v>86</v>
      </c>
      <c r="M200" s="66" t="s">
        <v>86</v>
      </c>
      <c r="N200" s="67" t="s">
        <v>86</v>
      </c>
      <c r="O200" s="66" t="s">
        <v>86</v>
      </c>
      <c r="P200" s="65" t="s">
        <v>86</v>
      </c>
      <c r="Q200" s="66" t="s">
        <v>86</v>
      </c>
      <c r="R200" s="65" t="s">
        <v>86</v>
      </c>
      <c r="S200" s="66" t="s">
        <v>86</v>
      </c>
      <c r="T200" s="65" t="s">
        <v>86</v>
      </c>
      <c r="U200" s="66" t="s">
        <v>86</v>
      </c>
      <c r="V200" s="67" t="s">
        <v>86</v>
      </c>
      <c r="W200" s="66" t="s">
        <v>86</v>
      </c>
      <c r="X200" s="65" t="s">
        <v>86</v>
      </c>
      <c r="Y200" s="68" t="s">
        <v>86</v>
      </c>
    </row>
    <row r="201" spans="1:26" ht="13.8" thickBot="1">
      <c r="A201" s="73" t="s">
        <v>107</v>
      </c>
      <c r="B201" s="74">
        <v>70.069164989824174</v>
      </c>
      <c r="C201" s="75">
        <v>0.39631497254261455</v>
      </c>
      <c r="D201" s="74">
        <v>46.785373655172087</v>
      </c>
      <c r="E201" s="75">
        <v>0.90223156460627107</v>
      </c>
      <c r="F201" s="76">
        <v>85.461312492709013</v>
      </c>
      <c r="G201" s="75">
        <v>0.14475611280763473</v>
      </c>
      <c r="H201" s="74">
        <v>38.675938837536933</v>
      </c>
      <c r="I201" s="75">
        <v>0.83683705759042382</v>
      </c>
      <c r="J201" s="74" t="s">
        <v>86</v>
      </c>
      <c r="K201" s="75" t="s">
        <v>86</v>
      </c>
      <c r="L201" s="74" t="s">
        <v>86</v>
      </c>
      <c r="M201" s="75" t="s">
        <v>86</v>
      </c>
      <c r="N201" s="76" t="s">
        <v>86</v>
      </c>
      <c r="O201" s="75" t="s">
        <v>86</v>
      </c>
      <c r="P201" s="74" t="s">
        <v>86</v>
      </c>
      <c r="Q201" s="75" t="s">
        <v>86</v>
      </c>
      <c r="R201" s="74" t="s">
        <v>86</v>
      </c>
      <c r="S201" s="75" t="s">
        <v>86</v>
      </c>
      <c r="T201" s="74" t="s">
        <v>86</v>
      </c>
      <c r="U201" s="75" t="s">
        <v>86</v>
      </c>
      <c r="V201" s="76" t="s">
        <v>86</v>
      </c>
      <c r="W201" s="75" t="s">
        <v>86</v>
      </c>
      <c r="X201" s="74" t="s">
        <v>86</v>
      </c>
      <c r="Y201" s="77" t="s">
        <v>86</v>
      </c>
    </row>
  </sheetData>
  <autoFilter ref="A58:K58">
    <filterColumn colId="1" showButton="0"/>
    <sortState ref="A53:K104">
      <sortCondition descending="1" ref="G52"/>
    </sortState>
  </autoFilter>
  <mergeCells count="25">
    <mergeCell ref="B57:D57"/>
    <mergeCell ref="E57:F57"/>
    <mergeCell ref="G57:H57"/>
    <mergeCell ref="B58:C58"/>
    <mergeCell ref="B121:I121"/>
    <mergeCell ref="R121:Y121"/>
    <mergeCell ref="B122:C122"/>
    <mergeCell ref="D122:I122"/>
    <mergeCell ref="J122:K122"/>
    <mergeCell ref="L122:Q122"/>
    <mergeCell ref="R122:S122"/>
    <mergeCell ref="T122:Y122"/>
    <mergeCell ref="J121:Q121"/>
    <mergeCell ref="X123:Y123"/>
    <mergeCell ref="B123:C123"/>
    <mergeCell ref="D123:E123"/>
    <mergeCell ref="F123:G123"/>
    <mergeCell ref="H123:I123"/>
    <mergeCell ref="J123:K123"/>
    <mergeCell ref="L123:M123"/>
    <mergeCell ref="N123:O123"/>
    <mergeCell ref="P123:Q123"/>
    <mergeCell ref="R123:S123"/>
    <mergeCell ref="T123:U123"/>
    <mergeCell ref="V123:W123"/>
  </mergeCells>
  <conditionalFormatting sqref="H127:H201 P127:P201 X127:X201">
    <cfRule type="expression" dxfId="2" priority="2">
      <formula>ABS(H127/I127)&gt;1.96</formula>
    </cfRule>
  </conditionalFormatting>
  <conditionalFormatting sqref="H126 P126 X126">
    <cfRule type="expression" dxfId="1" priority="3">
      <formula>ABS(H126/I126)&gt;1.96</formula>
    </cfRule>
  </conditionalFormatting>
  <conditionalFormatting sqref="G59:G110">
    <cfRule type="expression" dxfId="0" priority="1">
      <formula>ABS(G59/H59)&gt;1.96</formula>
    </cfRule>
  </conditionalFormatting>
  <hyperlinks>
    <hyperlink ref="A1" r:id="rId1" display="https://doi.org/10.1787/9789264073234-en"/>
    <hyperlink ref="A4" r:id="rId2"/>
  </hyperlinks>
  <pageMargins left="0.7" right="0.7" top="0.75" bottom="0.75" header="0.3" footer="0.3"/>
  <pageSetup paperSize="9" scale="4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2018-09-21T15:15:35Z</dcterms:created>
  <dcterms:modified xsi:type="dcterms:W3CDTF">2018-09-25T08:31:19Z</dcterms:modified>
</cp:coreProperties>
</file>