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3040" windowHeight="8685"/>
  </bookViews>
  <sheets>
    <sheet name="Table A.2" sheetId="1" r:id="rId1"/>
  </sheets>
  <calcPr calcId="162913"/>
</workbook>
</file>

<file path=xl/calcChain.xml><?xml version="1.0" encoding="utf-8"?>
<calcChain xmlns="http://schemas.openxmlformats.org/spreadsheetml/2006/main">
  <c r="O46" i="1" l="1"/>
  <c r="N46" i="1"/>
  <c r="M46" i="1"/>
  <c r="L46" i="1"/>
  <c r="K46" i="1"/>
  <c r="J46" i="1"/>
  <c r="I46" i="1"/>
  <c r="H46" i="1"/>
  <c r="G46" i="1"/>
  <c r="F46" i="1"/>
  <c r="E46" i="1"/>
  <c r="D46" i="1"/>
  <c r="C46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28" i="1"/>
  <c r="N28" i="1"/>
  <c r="M28" i="1"/>
  <c r="L28" i="1"/>
  <c r="L47" i="1" s="1"/>
  <c r="K28" i="1"/>
  <c r="J28" i="1"/>
  <c r="I28" i="1"/>
  <c r="H28" i="1"/>
  <c r="H47" i="1" s="1"/>
  <c r="G28" i="1"/>
  <c r="F28" i="1"/>
  <c r="E28" i="1"/>
  <c r="D28" i="1"/>
  <c r="D47" i="1" s="1"/>
  <c r="C28" i="1"/>
  <c r="O22" i="1"/>
  <c r="N22" i="1"/>
  <c r="M22" i="1"/>
  <c r="M47" i="1" s="1"/>
  <c r="L22" i="1"/>
  <c r="K22" i="1"/>
  <c r="J22" i="1"/>
  <c r="I22" i="1"/>
  <c r="I47" i="1" s="1"/>
  <c r="H22" i="1"/>
  <c r="G22" i="1"/>
  <c r="F22" i="1"/>
  <c r="E22" i="1"/>
  <c r="E47" i="1" s="1"/>
  <c r="D22" i="1"/>
  <c r="C22" i="1"/>
  <c r="O16" i="1"/>
  <c r="O47" i="1" s="1"/>
  <c r="N16" i="1"/>
  <c r="N47" i="1" s="1"/>
  <c r="M16" i="1"/>
  <c r="L16" i="1"/>
  <c r="K16" i="1"/>
  <c r="K47" i="1" s="1"/>
  <c r="J16" i="1"/>
  <c r="J47" i="1" s="1"/>
  <c r="I16" i="1"/>
  <c r="H16" i="1"/>
  <c r="G16" i="1"/>
  <c r="G47" i="1" s="1"/>
  <c r="F16" i="1"/>
  <c r="F47" i="1" s="1"/>
  <c r="E16" i="1"/>
  <c r="D16" i="1"/>
  <c r="C16" i="1"/>
  <c r="C47" i="1" s="1"/>
</calcChain>
</file>

<file path=xl/sharedStrings.xml><?xml version="1.0" encoding="utf-8"?>
<sst xmlns="http://schemas.openxmlformats.org/spreadsheetml/2006/main" count="64" uniqueCount="26">
  <si>
    <t>TABLE A.2.  AID FOR TRADE BY CATEGORY AND REGION</t>
  </si>
  <si>
    <t>USD million (2017 constant)</t>
  </si>
  <si>
    <t>COMMITMENTS</t>
  </si>
  <si>
    <t>DISBURSEMENTS</t>
  </si>
  <si>
    <t>2002-05 avg.</t>
  </si>
  <si>
    <t>2006-08 avg.</t>
  </si>
  <si>
    <t>2009-11 avg.</t>
  </si>
  <si>
    <t>2012-14 avg.</t>
  </si>
  <si>
    <t>Africa</t>
  </si>
  <si>
    <t>Trade Policy &amp; Regulations</t>
  </si>
  <si>
    <t>Economic Infrastructure</t>
  </si>
  <si>
    <t>Building Productive Capacity</t>
  </si>
  <si>
    <t>Trade-related Adjustment</t>
  </si>
  <si>
    <t>..</t>
  </si>
  <si>
    <t>sub-total</t>
  </si>
  <si>
    <t>America</t>
  </si>
  <si>
    <t>Asia</t>
  </si>
  <si>
    <t>Europe</t>
  </si>
  <si>
    <t>Oceania</t>
  </si>
  <si>
    <t>Non-region specific</t>
  </si>
  <si>
    <t>TOTAL AID FOR TRADE</t>
  </si>
  <si>
    <t>Aid for Trade at a Glance 2019 - © OECD 2019</t>
  </si>
  <si>
    <t>Annex A</t>
  </si>
  <si>
    <t>Table A.2. Aid for Trade by Cateogry and Region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</si>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</sst>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0.0"/>
  </numFmts>
  <fonts count="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79998168889431442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79998168889431442"/>
      </right>
      <top/>
      <bottom style="thin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3" borderId="4" xfId="0" applyFont="1" applyFill="1" applyBorder="1"/>
    <xf numFmtId="0" fontId="2" fillId="3" borderId="5" xfId="0" applyFont="1" applyFill="1" applyBorder="1" applyAlignment="1">
      <alignment horizontal="right" vertical="center" wrapText="1" indent="1"/>
    </xf>
    <xf numFmtId="0" fontId="2" fillId="3" borderId="5" xfId="0" applyNumberFormat="1" applyFont="1" applyFill="1" applyBorder="1" applyAlignment="1">
      <alignment horizontal="right" vertical="center" wrapText="1" indent="1"/>
    </xf>
    <xf numFmtId="0" fontId="2" fillId="3" borderId="6" xfId="0" applyNumberFormat="1" applyFont="1" applyFill="1" applyBorder="1" applyAlignment="1">
      <alignment horizontal="right" vertical="center" indent="1"/>
    </xf>
    <xf numFmtId="0" fontId="2" fillId="3" borderId="7" xfId="0" applyNumberFormat="1" applyFont="1" applyFill="1" applyBorder="1" applyAlignment="1">
      <alignment horizontal="right" vertical="center" wrapText="1" indent="1"/>
    </xf>
    <xf numFmtId="0" fontId="2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right" indent="1"/>
    </xf>
    <xf numFmtId="0" fontId="0" fillId="0" borderId="10" xfId="0" applyBorder="1" applyAlignment="1">
      <alignment horizontal="right" indent="1"/>
    </xf>
    <xf numFmtId="164" fontId="1" fillId="0" borderId="11" xfId="0" applyNumberFormat="1" applyFont="1" applyBorder="1" applyAlignment="1">
      <alignment horizontal="right" indent="1"/>
    </xf>
    <xf numFmtId="164" fontId="1" fillId="0" borderId="12" xfId="0" applyNumberFormat="1" applyFont="1" applyFill="1" applyBorder="1" applyAlignment="1">
      <alignment horizontal="left" indent="1"/>
    </xf>
    <xf numFmtId="165" fontId="1" fillId="0" borderId="13" xfId="0" applyNumberFormat="1" applyFont="1" applyBorder="1" applyAlignment="1">
      <alignment horizontal="right" indent="1"/>
    </xf>
    <xf numFmtId="165" fontId="1" fillId="0" borderId="14" xfId="0" applyNumberFormat="1" applyFont="1" applyBorder="1" applyAlignment="1">
      <alignment horizontal="right" indent="1"/>
    </xf>
    <xf numFmtId="165" fontId="1" fillId="0" borderId="15" xfId="0" applyNumberFormat="1" applyFont="1" applyBorder="1" applyAlignment="1">
      <alignment horizontal="right" indent="1"/>
    </xf>
    <xf numFmtId="165" fontId="0" fillId="0" borderId="0" xfId="0" applyNumberFormat="1"/>
    <xf numFmtId="164" fontId="2" fillId="3" borderId="12" xfId="0" applyNumberFormat="1" applyFont="1" applyFill="1" applyBorder="1" applyAlignment="1">
      <alignment horizontal="left" vertical="center" indent="1"/>
    </xf>
    <xf numFmtId="165" fontId="2" fillId="3" borderId="13" xfId="0" applyNumberFormat="1" applyFont="1" applyFill="1" applyBorder="1" applyAlignment="1">
      <alignment horizontal="right" vertical="center" indent="1"/>
    </xf>
    <xf numFmtId="165" fontId="2" fillId="3" borderId="14" xfId="0" applyNumberFormat="1" applyFont="1" applyFill="1" applyBorder="1" applyAlignment="1">
      <alignment horizontal="right" vertical="center" indent="1"/>
    </xf>
    <xf numFmtId="165" fontId="2" fillId="3" borderId="15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horizontal="left" vertical="center"/>
    </xf>
    <xf numFmtId="165" fontId="1" fillId="0" borderId="13" xfId="0" applyNumberFormat="1" applyFont="1" applyFill="1" applyBorder="1" applyAlignment="1">
      <alignment horizontal="right" indent="2"/>
    </xf>
    <xf numFmtId="165" fontId="1" fillId="0" borderId="13" xfId="0" applyNumberFormat="1" applyFont="1" applyFill="1" applyBorder="1" applyAlignment="1">
      <alignment horizontal="right" indent="1"/>
    </xf>
    <xf numFmtId="165" fontId="1" fillId="0" borderId="14" xfId="0" applyNumberFormat="1" applyFont="1" applyFill="1" applyBorder="1" applyAlignment="1">
      <alignment horizontal="right" indent="1"/>
    </xf>
    <xf numFmtId="164" fontId="2" fillId="0" borderId="12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right" indent="1"/>
    </xf>
    <xf numFmtId="165" fontId="2" fillId="0" borderId="14" xfId="0" applyNumberFormat="1" applyFont="1" applyFill="1" applyBorder="1" applyAlignment="1">
      <alignment horizontal="right" indent="1"/>
    </xf>
    <xf numFmtId="164" fontId="2" fillId="3" borderId="12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165" fontId="2" fillId="2" borderId="17" xfId="0" applyNumberFormat="1" applyFont="1" applyFill="1" applyBorder="1" applyAlignment="1">
      <alignment horizontal="right" vertical="center" indent="1"/>
    </xf>
    <xf numFmtId="165" fontId="2" fillId="2" borderId="18" xfId="0" applyNumberFormat="1" applyFont="1" applyFill="1" applyBorder="1" applyAlignment="1">
      <alignment horizontal="right" vertical="center" indent="1"/>
    </xf>
    <xf numFmtId="165" fontId="2" fillId="2" borderId="19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5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2" name="Picture 1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4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5" name="Picture 4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6" name="Picture 5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7" name="Picture 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8" name="Picture 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9" name="Picture 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0" name="Picture 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1" name="Picture 10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2" name="Picture 11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3" name="Picture 5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4" name="Picture 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5" name="Picture 1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6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7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8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9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20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21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22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23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24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2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26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27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28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29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0" name="Picture 2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1" name="Picture 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2" name="Picture 2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3" name="Picture 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4" name="Picture 2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5" name="Picture 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6" name="Picture 2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7" name="Picture 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38" name="Picture 25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3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4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41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42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43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4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4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46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47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48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4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0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1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2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3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6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7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8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5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6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61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62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63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6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65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66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67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68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6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7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71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72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73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7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7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47625</xdr:colOff>
      <xdr:row>6</xdr:row>
      <xdr:rowOff>47625</xdr:rowOff>
    </xdr:to>
    <xdr:pic>
      <xdr:nvPicPr>
        <xdr:cNvPr id="76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2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77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78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7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0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1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2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3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6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7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8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8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9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6</xdr:row>
      <xdr:rowOff>0</xdr:rowOff>
    </xdr:from>
    <xdr:to>
      <xdr:col>7</xdr:col>
      <xdr:colOff>47625</xdr:colOff>
      <xdr:row>6</xdr:row>
      <xdr:rowOff>47625</xdr:rowOff>
    </xdr:to>
    <xdr:pic>
      <xdr:nvPicPr>
        <xdr:cNvPr id="91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1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92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93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9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95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96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97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98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9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10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101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102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103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10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10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47625</xdr:colOff>
      <xdr:row>6</xdr:row>
      <xdr:rowOff>47625</xdr:rowOff>
    </xdr:to>
    <xdr:pic>
      <xdr:nvPicPr>
        <xdr:cNvPr id="106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07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08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0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0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1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2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3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6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7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8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1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2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0</xdr:colOff>
      <xdr:row>6</xdr:row>
      <xdr:rowOff>0</xdr:rowOff>
    </xdr:from>
    <xdr:to>
      <xdr:col>9</xdr:col>
      <xdr:colOff>47625</xdr:colOff>
      <xdr:row>6</xdr:row>
      <xdr:rowOff>47625</xdr:rowOff>
    </xdr:to>
    <xdr:pic>
      <xdr:nvPicPr>
        <xdr:cNvPr id="121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0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22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23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2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25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26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27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28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2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3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31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32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33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3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3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36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37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38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3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0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1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2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3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6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7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8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4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5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47625</xdr:colOff>
      <xdr:row>6</xdr:row>
      <xdr:rowOff>47625</xdr:rowOff>
    </xdr:to>
    <xdr:pic>
      <xdr:nvPicPr>
        <xdr:cNvPr id="151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8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47625</xdr:colOff>
      <xdr:row>7</xdr:row>
      <xdr:rowOff>47625</xdr:rowOff>
    </xdr:to>
    <xdr:pic>
      <xdr:nvPicPr>
        <xdr:cNvPr id="152" name="Picture 151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41910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53" name="Picture 3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54" name="Picture 1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55" name="Picture 2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56" name="Picture 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57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58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5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6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161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162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163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16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65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66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67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47625</xdr:colOff>
      <xdr:row>6</xdr:row>
      <xdr:rowOff>47625</xdr:rowOff>
    </xdr:to>
    <xdr:pic>
      <xdr:nvPicPr>
        <xdr:cNvPr id="168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169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170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171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6</xdr:row>
      <xdr:rowOff>0</xdr:rowOff>
    </xdr:from>
    <xdr:to>
      <xdr:col>3</xdr:col>
      <xdr:colOff>47625</xdr:colOff>
      <xdr:row>6</xdr:row>
      <xdr:rowOff>47625</xdr:rowOff>
    </xdr:to>
    <xdr:pic>
      <xdr:nvPicPr>
        <xdr:cNvPr id="172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27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73" name="Picture 4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74" name="Picture 5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47625</xdr:colOff>
      <xdr:row>6</xdr:row>
      <xdr:rowOff>47625</xdr:rowOff>
    </xdr:to>
    <xdr:pic>
      <xdr:nvPicPr>
        <xdr:cNvPr id="175" name="Picture 25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99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76" name="Picture 2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77" name="Picture 3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78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79" name="Picture 46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0" name="Picture 47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1" name="Picture 4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2" name="Picture 49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3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4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5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6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7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8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89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47625</xdr:colOff>
      <xdr:row>6</xdr:row>
      <xdr:rowOff>47625</xdr:rowOff>
    </xdr:to>
    <xdr:pic>
      <xdr:nvPicPr>
        <xdr:cNvPr id="190" name="Picture 18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8360" y="167640"/>
          <a:ext cx="47625" cy="476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8</xdr:col>
      <xdr:colOff>47625</xdr:colOff>
      <xdr:row>9</xdr:row>
      <xdr:rowOff>47625</xdr:rowOff>
    </xdr:to>
    <xdr:pic>
      <xdr:nvPicPr>
        <xdr:cNvPr id="191" name="Picture 190" descr="http://www.isdb.org/irj/go/km/docs/documents/IDBDevelopments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760" y="1043940"/>
          <a:ext cx="47625" cy="47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47"/>
  <sheetViews>
    <sheetView showGridLines="0" tabSelected="1" workbookViewId="0"/>
  </sheetViews>
  <sheetFormatPr defaultRowHeight="12.75" x14ac:dyDescent="0.2"/>
  <cols>
    <col min="2" max="2" width="26.42578125" customWidth="1"/>
  </cols>
  <sheetData>
    <row r="1" spans="1:17" s="39" customFormat="1" x14ac:dyDescent="0.2">
      <c r="A1" s="40" t="s">
        <v>21</v>
      </c>
    </row>
    <row r="2" spans="1:17" s="39" customFormat="1" x14ac:dyDescent="0.2">
      <c r="A2" s="39" t="s">
        <v>22</v>
      </c>
      <c r="B2" s="39" t="s">
        <v>23</v>
      </c>
    </row>
    <row r="3" spans="1:17" s="39" customFormat="1" x14ac:dyDescent="0.2">
      <c r="A3" s="39" t="s">
        <v>24</v>
      </c>
    </row>
    <row r="4" spans="1:17" s="39" customFormat="1" x14ac:dyDescent="0.2">
      <c r="A4" s="40" t="s">
        <v>25</v>
      </c>
    </row>
    <row r="5" spans="1:17" s="39" customFormat="1" x14ac:dyDescent="0.2"/>
    <row r="7" spans="1:17" ht="20.25" customHeight="1" x14ac:dyDescent="0.2">
      <c r="A7" s="1"/>
      <c r="B7" s="2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ht="24.75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5" t="s">
        <v>1</v>
      </c>
    </row>
    <row r="9" spans="1:17" ht="24.75" customHeight="1" x14ac:dyDescent="0.2">
      <c r="A9" s="1"/>
      <c r="B9" s="6"/>
      <c r="C9" s="37" t="s">
        <v>2</v>
      </c>
      <c r="D9" s="37"/>
      <c r="E9" s="37"/>
      <c r="F9" s="37"/>
      <c r="G9" s="37"/>
      <c r="H9" s="37"/>
      <c r="I9" s="38"/>
      <c r="J9" s="37" t="s">
        <v>3</v>
      </c>
      <c r="K9" s="37"/>
      <c r="L9" s="37"/>
      <c r="M9" s="37"/>
      <c r="N9" s="37"/>
      <c r="O9" s="38"/>
    </row>
    <row r="10" spans="1:17" s="1" customFormat="1" ht="36" customHeight="1" x14ac:dyDescent="0.2">
      <c r="B10" s="7"/>
      <c r="C10" s="8" t="s">
        <v>4</v>
      </c>
      <c r="D10" s="9" t="s">
        <v>5</v>
      </c>
      <c r="E10" s="9" t="s">
        <v>6</v>
      </c>
      <c r="F10" s="9" t="s">
        <v>7</v>
      </c>
      <c r="G10" s="9">
        <v>2015</v>
      </c>
      <c r="H10" s="9">
        <v>2016</v>
      </c>
      <c r="I10" s="10">
        <v>2017</v>
      </c>
      <c r="J10" s="11" t="s">
        <v>5</v>
      </c>
      <c r="K10" s="9" t="s">
        <v>6</v>
      </c>
      <c r="L10" s="9" t="s">
        <v>7</v>
      </c>
      <c r="M10" s="9">
        <v>2015</v>
      </c>
      <c r="N10" s="9">
        <v>2016</v>
      </c>
      <c r="O10" s="10">
        <v>2017</v>
      </c>
    </row>
    <row r="11" spans="1:17" x14ac:dyDescent="0.2">
      <c r="B11" s="12" t="s">
        <v>8</v>
      </c>
      <c r="C11" s="13"/>
      <c r="D11" s="13"/>
      <c r="E11" s="13"/>
      <c r="F11" s="13"/>
      <c r="G11" s="13"/>
      <c r="H11" s="13"/>
      <c r="I11" s="14"/>
      <c r="J11" s="15"/>
      <c r="K11" s="13"/>
      <c r="L11" s="13"/>
      <c r="M11" s="13"/>
      <c r="N11" s="13"/>
      <c r="O11" s="14"/>
    </row>
    <row r="12" spans="1:17" x14ac:dyDescent="0.2">
      <c r="B12" s="16" t="s">
        <v>9</v>
      </c>
      <c r="C12" s="17">
        <v>370.9330031199176</v>
      </c>
      <c r="D12" s="17">
        <v>352.85147351379175</v>
      </c>
      <c r="E12" s="17">
        <v>425.73245279986378</v>
      </c>
      <c r="F12" s="17">
        <v>427.0125869922411</v>
      </c>
      <c r="G12" s="17">
        <v>490.39279558709512</v>
      </c>
      <c r="H12" s="17">
        <v>291.1488466966083</v>
      </c>
      <c r="I12" s="18">
        <v>470.0477654488526</v>
      </c>
      <c r="J12" s="19">
        <v>203.32371926445339</v>
      </c>
      <c r="K12" s="17">
        <v>317.12869560978453</v>
      </c>
      <c r="L12" s="17">
        <v>387.18583150391555</v>
      </c>
      <c r="M12" s="17">
        <v>377.58832445187886</v>
      </c>
      <c r="N12" s="17">
        <v>418.69610358253084</v>
      </c>
      <c r="O12" s="18">
        <v>320.01836242249175</v>
      </c>
      <c r="Q12" s="20"/>
    </row>
    <row r="13" spans="1:17" x14ac:dyDescent="0.2">
      <c r="B13" s="16" t="s">
        <v>10</v>
      </c>
      <c r="C13" s="17">
        <v>3459.4930946890481</v>
      </c>
      <c r="D13" s="17">
        <v>5955.4917716361333</v>
      </c>
      <c r="E13" s="17">
        <v>8205.5471376246787</v>
      </c>
      <c r="F13" s="17">
        <v>10336.830640528218</v>
      </c>
      <c r="G13" s="17">
        <v>10754.992963268709</v>
      </c>
      <c r="H13" s="17">
        <v>10775.5253658563</v>
      </c>
      <c r="I13" s="18">
        <v>11756.780074296883</v>
      </c>
      <c r="J13" s="19">
        <v>3592.2978260885525</v>
      </c>
      <c r="K13" s="17">
        <v>5352.9994219724658</v>
      </c>
      <c r="L13" s="17">
        <v>7402.4771423349302</v>
      </c>
      <c r="M13" s="17">
        <v>7922.2637144382006</v>
      </c>
      <c r="N13" s="17">
        <v>8148.0988051812428</v>
      </c>
      <c r="O13" s="18">
        <v>7982.4263025594782</v>
      </c>
    </row>
    <row r="14" spans="1:17" x14ac:dyDescent="0.2">
      <c r="B14" s="16" t="s">
        <v>11</v>
      </c>
      <c r="C14" s="17">
        <v>3267.7431389903163</v>
      </c>
      <c r="D14" s="17">
        <v>4548.5045121063258</v>
      </c>
      <c r="E14" s="17">
        <v>6046.9736370676983</v>
      </c>
      <c r="F14" s="17">
        <v>7177.3239842144112</v>
      </c>
      <c r="G14" s="17">
        <v>7722.7444454924171</v>
      </c>
      <c r="H14" s="17">
        <v>7717.8853414592058</v>
      </c>
      <c r="I14" s="18">
        <v>9514.8046740355403</v>
      </c>
      <c r="J14" s="19">
        <v>3354.5953414330511</v>
      </c>
      <c r="K14" s="17">
        <v>5060.4028089412359</v>
      </c>
      <c r="L14" s="17">
        <v>5843.3414418074235</v>
      </c>
      <c r="M14" s="17">
        <v>6064.159288542467</v>
      </c>
      <c r="N14" s="17">
        <v>6174.3038650036178</v>
      </c>
      <c r="O14" s="18">
        <v>6900.355716434311</v>
      </c>
    </row>
    <row r="15" spans="1:17" x14ac:dyDescent="0.2">
      <c r="B15" s="16" t="s">
        <v>12</v>
      </c>
      <c r="C15" s="17" t="s">
        <v>13</v>
      </c>
      <c r="D15" s="17">
        <v>1.4122057904479777</v>
      </c>
      <c r="E15" s="17">
        <v>4.8257379812413488</v>
      </c>
      <c r="F15" s="17">
        <v>2.3653149662904643E-2</v>
      </c>
      <c r="G15" s="17">
        <v>0</v>
      </c>
      <c r="H15" s="17">
        <v>2.2694241840458611</v>
      </c>
      <c r="I15" s="18">
        <v>0.25765426775008771</v>
      </c>
      <c r="J15" s="19">
        <v>7.4642587333011567</v>
      </c>
      <c r="K15" s="17">
        <v>26.197821007850035</v>
      </c>
      <c r="L15" s="17">
        <v>1.2035653177429861</v>
      </c>
      <c r="M15" s="17">
        <v>0.29232262965214695</v>
      </c>
      <c r="N15" s="17">
        <v>0.1067100104309375</v>
      </c>
      <c r="O15" s="18">
        <v>0.58752588637776504</v>
      </c>
    </row>
    <row r="16" spans="1:17" ht="16.899999999999999" customHeight="1" x14ac:dyDescent="0.2">
      <c r="B16" s="21" t="s">
        <v>14</v>
      </c>
      <c r="C16" s="22">
        <f>SUM(C12:C15)</f>
        <v>7098.1692367992819</v>
      </c>
      <c r="D16" s="22">
        <f t="shared" ref="D16:I16" si="0">SUM(D12:D15)</f>
        <v>10858.259963046699</v>
      </c>
      <c r="E16" s="22">
        <f t="shared" si="0"/>
        <v>14683.078965473484</v>
      </c>
      <c r="F16" s="22">
        <f t="shared" si="0"/>
        <v>17941.190864884535</v>
      </c>
      <c r="G16" s="22">
        <f t="shared" si="0"/>
        <v>18968.130204348221</v>
      </c>
      <c r="H16" s="22">
        <f t="shared" si="0"/>
        <v>18786.828978196161</v>
      </c>
      <c r="I16" s="23">
        <f t="shared" si="0"/>
        <v>21741.890168049023</v>
      </c>
      <c r="J16" s="24">
        <f>SUM(J12:J15)</f>
        <v>7157.6811455193574</v>
      </c>
      <c r="K16" s="24">
        <f t="shared" ref="K16:O16" si="1">SUM(K12:K15)</f>
        <v>10756.728747531337</v>
      </c>
      <c r="L16" s="24">
        <f t="shared" si="1"/>
        <v>13634.207980964011</v>
      </c>
      <c r="M16" s="24">
        <f t="shared" si="1"/>
        <v>14364.303650062198</v>
      </c>
      <c r="N16" s="24">
        <f t="shared" si="1"/>
        <v>14741.205483777821</v>
      </c>
      <c r="O16" s="23">
        <f t="shared" si="1"/>
        <v>15203.387907302658</v>
      </c>
    </row>
    <row r="17" spans="2:15" x14ac:dyDescent="0.2">
      <c r="B17" s="25" t="s">
        <v>15</v>
      </c>
      <c r="C17" s="17"/>
      <c r="D17" s="17"/>
      <c r="E17" s="17"/>
      <c r="F17" s="17"/>
      <c r="G17" s="17"/>
      <c r="H17" s="17"/>
      <c r="I17" s="18"/>
      <c r="J17" s="19"/>
      <c r="K17" s="26"/>
      <c r="L17" s="26"/>
      <c r="M17" s="26"/>
      <c r="N17" s="27"/>
      <c r="O17" s="28"/>
    </row>
    <row r="18" spans="2:15" x14ac:dyDescent="0.2">
      <c r="B18" s="16" t="s">
        <v>9</v>
      </c>
      <c r="C18" s="17">
        <v>62.69751007964863</v>
      </c>
      <c r="D18" s="17">
        <v>109.45477674753154</v>
      </c>
      <c r="E18" s="17">
        <v>169.35700863503578</v>
      </c>
      <c r="F18" s="17">
        <v>75.393981479151577</v>
      </c>
      <c r="G18" s="17">
        <v>71.299466243665421</v>
      </c>
      <c r="H18" s="17">
        <v>66.718512863394182</v>
      </c>
      <c r="I18" s="18">
        <v>34.391053111436591</v>
      </c>
      <c r="J18" s="19">
        <v>82.970258353164908</v>
      </c>
      <c r="K18" s="17">
        <v>93.261282228323651</v>
      </c>
      <c r="L18" s="17">
        <v>94.815560126665801</v>
      </c>
      <c r="M18" s="17">
        <v>89.718300363860493</v>
      </c>
      <c r="N18" s="17">
        <v>68.629090722920623</v>
      </c>
      <c r="O18" s="18">
        <v>59.553564671889383</v>
      </c>
    </row>
    <row r="19" spans="2:15" x14ac:dyDescent="0.2">
      <c r="B19" s="16" t="s">
        <v>10</v>
      </c>
      <c r="C19" s="17">
        <v>451.77054915257759</v>
      </c>
      <c r="D19" s="17">
        <v>720.08835097041435</v>
      </c>
      <c r="E19" s="17">
        <v>1319.754198353505</v>
      </c>
      <c r="F19" s="17">
        <v>2385.9159609129742</v>
      </c>
      <c r="G19" s="17">
        <v>2647.3874912017709</v>
      </c>
      <c r="H19" s="17">
        <v>2295.8479743920793</v>
      </c>
      <c r="I19" s="18">
        <v>3346.6879690366359</v>
      </c>
      <c r="J19" s="19">
        <v>421.01278583154954</v>
      </c>
      <c r="K19" s="17">
        <v>1147.6369384283769</v>
      </c>
      <c r="L19" s="17">
        <v>1714.8233054865032</v>
      </c>
      <c r="M19" s="17">
        <v>1589.9142591919754</v>
      </c>
      <c r="N19" s="17">
        <v>1575.6042044604405</v>
      </c>
      <c r="O19" s="18">
        <v>2096.7020757641362</v>
      </c>
    </row>
    <row r="20" spans="2:15" x14ac:dyDescent="0.2">
      <c r="B20" s="16" t="s">
        <v>11</v>
      </c>
      <c r="C20" s="17">
        <v>1093.3050162185975</v>
      </c>
      <c r="D20" s="17">
        <v>1126.1366973732613</v>
      </c>
      <c r="E20" s="17">
        <v>1492.7603138939769</v>
      </c>
      <c r="F20" s="17">
        <v>1417.0303922091716</v>
      </c>
      <c r="G20" s="17">
        <v>1504.4204436603122</v>
      </c>
      <c r="H20" s="17">
        <v>1410.4422994252188</v>
      </c>
      <c r="I20" s="18">
        <v>1365.0339453262141</v>
      </c>
      <c r="J20" s="19">
        <v>1024.8714156297076</v>
      </c>
      <c r="K20" s="17">
        <v>1418.2896518788939</v>
      </c>
      <c r="L20" s="17">
        <v>1242.8403060230874</v>
      </c>
      <c r="M20" s="17">
        <v>1202.5900216577274</v>
      </c>
      <c r="N20" s="17">
        <v>1524.2053909901324</v>
      </c>
      <c r="O20" s="18">
        <v>1145.483738101088</v>
      </c>
    </row>
    <row r="21" spans="2:15" x14ac:dyDescent="0.2">
      <c r="B21" s="16" t="s">
        <v>12</v>
      </c>
      <c r="C21" s="17" t="s">
        <v>13</v>
      </c>
      <c r="D21" s="17">
        <v>0.3277678220080647</v>
      </c>
      <c r="E21" s="17">
        <v>12.770827590844513</v>
      </c>
      <c r="F21" s="17">
        <v>4.8877004877287487E-2</v>
      </c>
      <c r="G21" s="17">
        <v>0</v>
      </c>
      <c r="H21" s="17">
        <v>18.717671547334739</v>
      </c>
      <c r="I21" s="18">
        <v>9.8592102591480157E-2</v>
      </c>
      <c r="J21" s="19">
        <v>0</v>
      </c>
      <c r="K21" s="17">
        <v>5.7192611768997983</v>
      </c>
      <c r="L21" s="17">
        <v>9.2161069441882599</v>
      </c>
      <c r="M21" s="17">
        <v>11.370846071102335</v>
      </c>
      <c r="N21" s="17">
        <v>7.589028236817069</v>
      </c>
      <c r="O21" s="18">
        <v>2.9853952511409236</v>
      </c>
    </row>
    <row r="22" spans="2:15" ht="18" customHeight="1" x14ac:dyDescent="0.2">
      <c r="B22" s="21" t="s">
        <v>14</v>
      </c>
      <c r="C22" s="22">
        <f>SUM(C18:C21)</f>
        <v>1607.7730754508239</v>
      </c>
      <c r="D22" s="22">
        <f t="shared" ref="D22:I22" si="2">SUM(D18:D21)</f>
        <v>1956.0075929132154</v>
      </c>
      <c r="E22" s="22">
        <f t="shared" si="2"/>
        <v>2994.6423484733623</v>
      </c>
      <c r="F22" s="22">
        <f t="shared" si="2"/>
        <v>3878.3892116061747</v>
      </c>
      <c r="G22" s="22">
        <f t="shared" si="2"/>
        <v>4223.1074011057481</v>
      </c>
      <c r="H22" s="22">
        <f t="shared" si="2"/>
        <v>3791.7264582280272</v>
      </c>
      <c r="I22" s="23">
        <f t="shared" si="2"/>
        <v>4746.2115595768773</v>
      </c>
      <c r="J22" s="24">
        <f>SUM(J18:J21)</f>
        <v>1528.8544598144222</v>
      </c>
      <c r="K22" s="24">
        <f t="shared" ref="K22:O22" si="3">SUM(K18:K21)</f>
        <v>2664.9071337124942</v>
      </c>
      <c r="L22" s="24">
        <f t="shared" si="3"/>
        <v>3061.6952785804442</v>
      </c>
      <c r="M22" s="24">
        <f t="shared" si="3"/>
        <v>2893.5934272846653</v>
      </c>
      <c r="N22" s="24">
        <f t="shared" si="3"/>
        <v>3176.0277144103111</v>
      </c>
      <c r="O22" s="23">
        <f t="shared" si="3"/>
        <v>3304.7247737882544</v>
      </c>
    </row>
    <row r="23" spans="2:15" ht="17.45" customHeight="1" x14ac:dyDescent="0.2">
      <c r="B23" s="29" t="s">
        <v>16</v>
      </c>
      <c r="C23" s="17"/>
      <c r="D23" s="17"/>
      <c r="E23" s="17"/>
      <c r="F23" s="17"/>
      <c r="G23" s="17"/>
      <c r="H23" s="17"/>
      <c r="I23" s="18"/>
      <c r="J23" s="19"/>
      <c r="K23" s="26"/>
      <c r="L23" s="26"/>
      <c r="M23" s="26"/>
      <c r="N23" s="27"/>
      <c r="O23" s="28"/>
    </row>
    <row r="24" spans="2:15" x14ac:dyDescent="0.2">
      <c r="B24" s="16" t="s">
        <v>9</v>
      </c>
      <c r="C24" s="17">
        <v>151.43771666674925</v>
      </c>
      <c r="D24" s="17">
        <v>247.32696093923187</v>
      </c>
      <c r="E24" s="17">
        <v>295.24203544590779</v>
      </c>
      <c r="F24" s="17">
        <v>361.69865906605577</v>
      </c>
      <c r="G24" s="17">
        <v>181.6870033321201</v>
      </c>
      <c r="H24" s="17">
        <v>352.22382940186776</v>
      </c>
      <c r="I24" s="18">
        <v>631.53922275418347</v>
      </c>
      <c r="J24" s="19">
        <v>173.24491357063098</v>
      </c>
      <c r="K24" s="17">
        <v>261.19591438222022</v>
      </c>
      <c r="L24" s="17">
        <v>280.14251251942432</v>
      </c>
      <c r="M24" s="17">
        <v>245.74545993605742</v>
      </c>
      <c r="N24" s="17">
        <v>379.29788521586863</v>
      </c>
      <c r="O24" s="18">
        <v>508.12289590002462</v>
      </c>
    </row>
    <row r="25" spans="2:15" x14ac:dyDescent="0.2">
      <c r="B25" s="16" t="s">
        <v>10</v>
      </c>
      <c r="C25" s="17">
        <v>7168.7821091207079</v>
      </c>
      <c r="D25" s="17">
        <v>8440.8310906039424</v>
      </c>
      <c r="E25" s="17">
        <v>9922.1747854990899</v>
      </c>
      <c r="F25" s="17">
        <v>13163.065285414945</v>
      </c>
      <c r="G25" s="17">
        <v>18284.669852740066</v>
      </c>
      <c r="H25" s="17">
        <v>16444.39045961661</v>
      </c>
      <c r="I25" s="18">
        <v>14974.513649978429</v>
      </c>
      <c r="J25" s="19">
        <v>5897.1918078396775</v>
      </c>
      <c r="K25" s="17">
        <v>6588.734345212245</v>
      </c>
      <c r="L25" s="17">
        <v>8610.3782085598632</v>
      </c>
      <c r="M25" s="17">
        <v>10005.833362245332</v>
      </c>
      <c r="N25" s="17">
        <v>8940.7391982442332</v>
      </c>
      <c r="O25" s="18">
        <v>11420.987466579661</v>
      </c>
    </row>
    <row r="26" spans="2:15" x14ac:dyDescent="0.2">
      <c r="B26" s="16" t="s">
        <v>11</v>
      </c>
      <c r="C26" s="17">
        <v>4499.1852086792642</v>
      </c>
      <c r="D26" s="17">
        <v>5154.1823547420136</v>
      </c>
      <c r="E26" s="17">
        <v>4924.2758411169007</v>
      </c>
      <c r="F26" s="17">
        <v>5454.234627554365</v>
      </c>
      <c r="G26" s="17">
        <v>6804.424513268742</v>
      </c>
      <c r="H26" s="17">
        <v>4304.4250219304695</v>
      </c>
      <c r="I26" s="18">
        <v>6508.462788797563</v>
      </c>
      <c r="J26" s="19">
        <v>4052.6766396153976</v>
      </c>
      <c r="K26" s="17">
        <v>4378.3074651487204</v>
      </c>
      <c r="L26" s="17">
        <v>4119.3066335706426</v>
      </c>
      <c r="M26" s="17">
        <v>5232.2462983552423</v>
      </c>
      <c r="N26" s="17">
        <v>4079.8351670972888</v>
      </c>
      <c r="O26" s="18">
        <v>4701.4461062434011</v>
      </c>
    </row>
    <row r="27" spans="2:15" x14ac:dyDescent="0.2">
      <c r="B27" s="16" t="s">
        <v>12</v>
      </c>
      <c r="C27" s="17" t="s">
        <v>13</v>
      </c>
      <c r="D27" s="17">
        <v>0.24043338154402685</v>
      </c>
      <c r="E27" s="17">
        <v>2.8831759587932115</v>
      </c>
      <c r="F27" s="17">
        <v>0.31072424047943814</v>
      </c>
      <c r="G27" s="17">
        <v>0</v>
      </c>
      <c r="H27" s="17">
        <v>0.25068622444934974</v>
      </c>
      <c r="I27" s="18">
        <v>9.3444033587551059E-2</v>
      </c>
      <c r="J27" s="19">
        <v>0.3840141557230769</v>
      </c>
      <c r="K27" s="17">
        <v>2.996592403002714</v>
      </c>
      <c r="L27" s="17">
        <v>2.0894456995877677</v>
      </c>
      <c r="M27" s="17">
        <v>0.11258286180701524</v>
      </c>
      <c r="N27" s="17">
        <v>1.0677212311775828</v>
      </c>
      <c r="O27" s="18">
        <v>0.88790372270087059</v>
      </c>
    </row>
    <row r="28" spans="2:15" ht="17.45" customHeight="1" x14ac:dyDescent="0.2">
      <c r="B28" s="21" t="s">
        <v>14</v>
      </c>
      <c r="C28" s="22">
        <f>SUM(C24:C27)</f>
        <v>11819.405034466721</v>
      </c>
      <c r="D28" s="22">
        <f t="shared" ref="D28:I28" si="4">SUM(D24:D27)</f>
        <v>13842.580839666733</v>
      </c>
      <c r="E28" s="22">
        <f t="shared" si="4"/>
        <v>15144.575838020692</v>
      </c>
      <c r="F28" s="22">
        <f t="shared" si="4"/>
        <v>18979.309296275846</v>
      </c>
      <c r="G28" s="22">
        <f t="shared" si="4"/>
        <v>25270.78136934093</v>
      </c>
      <c r="H28" s="22">
        <f t="shared" si="4"/>
        <v>21101.289997173397</v>
      </c>
      <c r="I28" s="23">
        <f t="shared" si="4"/>
        <v>22114.609105563763</v>
      </c>
      <c r="J28" s="24">
        <f>SUM(J24:J27)</f>
        <v>10123.497375181429</v>
      </c>
      <c r="K28" s="24">
        <f t="shared" ref="K28:O28" si="5">SUM(K24:K27)</f>
        <v>11231.234317146189</v>
      </c>
      <c r="L28" s="24">
        <f t="shared" si="5"/>
        <v>13011.916800349518</v>
      </c>
      <c r="M28" s="24">
        <f t="shared" si="5"/>
        <v>15483.93770339844</v>
      </c>
      <c r="N28" s="24">
        <f t="shared" si="5"/>
        <v>13400.939971788568</v>
      </c>
      <c r="O28" s="23">
        <f t="shared" si="5"/>
        <v>16631.444372445789</v>
      </c>
    </row>
    <row r="29" spans="2:15" ht="18.75" customHeight="1" x14ac:dyDescent="0.2">
      <c r="B29" s="29" t="s">
        <v>17</v>
      </c>
      <c r="C29" s="17"/>
      <c r="D29" s="17"/>
      <c r="E29" s="17"/>
      <c r="F29" s="17"/>
      <c r="G29" s="17"/>
      <c r="H29" s="17"/>
      <c r="I29" s="18"/>
      <c r="J29" s="19"/>
      <c r="K29" s="26"/>
      <c r="L29" s="26"/>
      <c r="M29" s="26"/>
      <c r="N29" s="27"/>
      <c r="O29" s="28"/>
    </row>
    <row r="30" spans="2:15" x14ac:dyDescent="0.2">
      <c r="B30" s="16" t="s">
        <v>9</v>
      </c>
      <c r="C30" s="17">
        <v>24.83060440600698</v>
      </c>
      <c r="D30" s="17">
        <v>75.982590587074711</v>
      </c>
      <c r="E30" s="17">
        <v>63.161877140420678</v>
      </c>
      <c r="F30" s="17">
        <v>72.773127182817845</v>
      </c>
      <c r="G30" s="17">
        <v>23.44836849425058</v>
      </c>
      <c r="H30" s="17">
        <v>24.967654677043829</v>
      </c>
      <c r="I30" s="18">
        <v>63.82431201050067</v>
      </c>
      <c r="J30" s="19">
        <v>25.10541291048499</v>
      </c>
      <c r="K30" s="17">
        <v>49.90111344606057</v>
      </c>
      <c r="L30" s="17">
        <v>51.036008358763894</v>
      </c>
      <c r="M30" s="17">
        <v>39.732199065195346</v>
      </c>
      <c r="N30" s="17">
        <v>28.370386672478354</v>
      </c>
      <c r="O30" s="18">
        <v>86.043033875980399</v>
      </c>
    </row>
    <row r="31" spans="2:15" x14ac:dyDescent="0.2">
      <c r="B31" s="16" t="s">
        <v>10</v>
      </c>
      <c r="C31" s="17">
        <v>702.2605164248871</v>
      </c>
      <c r="D31" s="17">
        <v>769.33004857773722</v>
      </c>
      <c r="E31" s="17">
        <v>1472.3969633547849</v>
      </c>
      <c r="F31" s="17">
        <v>2647.0268111417718</v>
      </c>
      <c r="G31" s="17">
        <v>914.65523160112878</v>
      </c>
      <c r="H31" s="17">
        <v>2170.622041633103</v>
      </c>
      <c r="I31" s="18">
        <v>1608.7913504722501</v>
      </c>
      <c r="J31" s="19">
        <v>668.08463492642716</v>
      </c>
      <c r="K31" s="17">
        <v>1491.5048974660056</v>
      </c>
      <c r="L31" s="17">
        <v>1915.4591203103539</v>
      </c>
      <c r="M31" s="17">
        <v>1276.0168810111654</v>
      </c>
      <c r="N31" s="17">
        <v>1850.4474595313741</v>
      </c>
      <c r="O31" s="18">
        <v>1620.081320983659</v>
      </c>
    </row>
    <row r="32" spans="2:15" x14ac:dyDescent="0.2">
      <c r="B32" s="16" t="s">
        <v>11</v>
      </c>
      <c r="C32" s="17">
        <v>579.0372007074003</v>
      </c>
      <c r="D32" s="17">
        <v>650.48049370257411</v>
      </c>
      <c r="E32" s="17">
        <v>1176.2565495997949</v>
      </c>
      <c r="F32" s="17">
        <v>2639.1395700950411</v>
      </c>
      <c r="G32" s="17">
        <v>2302.1875339017965</v>
      </c>
      <c r="H32" s="17">
        <v>2186.3897816899289</v>
      </c>
      <c r="I32" s="18">
        <v>2286.9085029407638</v>
      </c>
      <c r="J32" s="19">
        <v>501.50524262664089</v>
      </c>
      <c r="K32" s="17">
        <v>1101.9880112290093</v>
      </c>
      <c r="L32" s="17">
        <v>2254.2466603746843</v>
      </c>
      <c r="M32" s="17">
        <v>2649.4723049419872</v>
      </c>
      <c r="N32" s="17">
        <v>2310.4039164291139</v>
      </c>
      <c r="O32" s="18">
        <v>2195.9598044833733</v>
      </c>
    </row>
    <row r="33" spans="2:15" x14ac:dyDescent="0.2">
      <c r="B33" s="16" t="s">
        <v>12</v>
      </c>
      <c r="C33" s="17" t="s">
        <v>13</v>
      </c>
      <c r="D33" s="17">
        <v>0</v>
      </c>
      <c r="E33" s="17">
        <v>0.24112521585820867</v>
      </c>
      <c r="F33" s="17">
        <v>1.7594685772285901</v>
      </c>
      <c r="G33" s="17">
        <v>2.2461618900543949</v>
      </c>
      <c r="H33" s="17">
        <v>5.9240383467258637E-3</v>
      </c>
      <c r="I33" s="18">
        <v>0.27216411089671982</v>
      </c>
      <c r="J33" s="19">
        <v>0</v>
      </c>
      <c r="K33" s="17">
        <v>1.1096953122755993</v>
      </c>
      <c r="L33" s="17">
        <v>2.035600875517547</v>
      </c>
      <c r="M33" s="17">
        <v>1.7079459507649826</v>
      </c>
      <c r="N33" s="17">
        <v>1.7352577208193283</v>
      </c>
      <c r="O33" s="18">
        <v>0.69688579278403595</v>
      </c>
    </row>
    <row r="34" spans="2:15" ht="16.899999999999999" customHeight="1" x14ac:dyDescent="0.2">
      <c r="B34" s="21" t="s">
        <v>14</v>
      </c>
      <c r="C34" s="22">
        <f>SUM(C30:C33)</f>
        <v>1306.1283215382944</v>
      </c>
      <c r="D34" s="22">
        <f t="shared" ref="D34:I34" si="6">SUM(D30:D33)</f>
        <v>1495.793132867386</v>
      </c>
      <c r="E34" s="22">
        <f t="shared" si="6"/>
        <v>2712.0565153108587</v>
      </c>
      <c r="F34" s="22">
        <f t="shared" si="6"/>
        <v>5360.6989769968595</v>
      </c>
      <c r="G34" s="22">
        <f t="shared" si="6"/>
        <v>3242.5372958872304</v>
      </c>
      <c r="H34" s="22">
        <f t="shared" si="6"/>
        <v>4381.9854020384228</v>
      </c>
      <c r="I34" s="23">
        <f t="shared" si="6"/>
        <v>3959.7963295344116</v>
      </c>
      <c r="J34" s="24">
        <f>SUM(J30:J33)</f>
        <v>1194.6952904635532</v>
      </c>
      <c r="K34" s="22">
        <f t="shared" ref="K34:O34" si="7">SUM(K30:K33)</f>
        <v>2644.5037174533513</v>
      </c>
      <c r="L34" s="22">
        <f t="shared" si="7"/>
        <v>4222.7773899193198</v>
      </c>
      <c r="M34" s="22">
        <f t="shared" si="7"/>
        <v>3966.9293309691129</v>
      </c>
      <c r="N34" s="22">
        <f t="shared" si="7"/>
        <v>4190.957020353786</v>
      </c>
      <c r="O34" s="23">
        <f t="shared" si="7"/>
        <v>3902.7810451357968</v>
      </c>
    </row>
    <row r="35" spans="2:15" ht="16.899999999999999" customHeight="1" x14ac:dyDescent="0.2">
      <c r="B35" s="29" t="s">
        <v>18</v>
      </c>
      <c r="C35" s="17"/>
      <c r="D35" s="17"/>
      <c r="E35" s="17"/>
      <c r="F35" s="17"/>
      <c r="G35" s="17"/>
      <c r="H35" s="17"/>
      <c r="I35" s="18"/>
      <c r="J35" s="19"/>
      <c r="K35" s="26"/>
      <c r="L35" s="26"/>
      <c r="M35" s="26"/>
      <c r="N35" s="27"/>
      <c r="O35" s="28"/>
    </row>
    <row r="36" spans="2:15" x14ac:dyDescent="0.2">
      <c r="B36" s="16" t="s">
        <v>9</v>
      </c>
      <c r="C36" s="17">
        <v>3.2547749687405201</v>
      </c>
      <c r="D36" s="17">
        <v>4.4760311231197649</v>
      </c>
      <c r="E36" s="17">
        <v>33.081323535673938</v>
      </c>
      <c r="F36" s="17">
        <v>15.677311074987635</v>
      </c>
      <c r="G36" s="17">
        <v>10.899115728323782</v>
      </c>
      <c r="H36" s="17">
        <v>14.051408151073836</v>
      </c>
      <c r="I36" s="18">
        <v>37.907723969307433</v>
      </c>
      <c r="J36" s="19">
        <v>2.3923162628386483</v>
      </c>
      <c r="K36" s="17">
        <v>9.9633512529169348</v>
      </c>
      <c r="L36" s="17">
        <v>19.281701274982655</v>
      </c>
      <c r="M36" s="17">
        <v>20.99487911370457</v>
      </c>
      <c r="N36" s="17">
        <v>10.374625495452694</v>
      </c>
      <c r="O36" s="18">
        <v>13.2159459995602</v>
      </c>
    </row>
    <row r="37" spans="2:15" x14ac:dyDescent="0.2">
      <c r="B37" s="16" t="s">
        <v>10</v>
      </c>
      <c r="C37" s="17">
        <v>130.26176481031001</v>
      </c>
      <c r="D37" s="17">
        <v>219.2815350664317</v>
      </c>
      <c r="E37" s="17">
        <v>288.02847720285757</v>
      </c>
      <c r="F37" s="17">
        <v>390.01331927090774</v>
      </c>
      <c r="G37" s="17">
        <v>703.5980136815075</v>
      </c>
      <c r="H37" s="17">
        <v>365.23331365477333</v>
      </c>
      <c r="I37" s="18">
        <v>560.73593948948849</v>
      </c>
      <c r="J37" s="19">
        <v>137.228885902201</v>
      </c>
      <c r="K37" s="17">
        <v>200.66349894704692</v>
      </c>
      <c r="L37" s="17">
        <v>281.78498017113412</v>
      </c>
      <c r="M37" s="17">
        <v>359.10615854144584</v>
      </c>
      <c r="N37" s="17">
        <v>345.08680529410088</v>
      </c>
      <c r="O37" s="18">
        <v>381.78625910400984</v>
      </c>
    </row>
    <row r="38" spans="2:15" x14ac:dyDescent="0.2">
      <c r="B38" s="16" t="s">
        <v>11</v>
      </c>
      <c r="C38" s="17">
        <v>105.93959040229441</v>
      </c>
      <c r="D38" s="17">
        <v>133.05718419896724</v>
      </c>
      <c r="E38" s="17">
        <v>156.27986211703592</v>
      </c>
      <c r="F38" s="17">
        <v>157.81776717372512</v>
      </c>
      <c r="G38" s="17">
        <v>169.7871533895713</v>
      </c>
      <c r="H38" s="17">
        <v>133.52059406910388</v>
      </c>
      <c r="I38" s="18">
        <v>375.13076407524238</v>
      </c>
      <c r="J38" s="19">
        <v>116.4459585609074</v>
      </c>
      <c r="K38" s="17">
        <v>112.46892560297772</v>
      </c>
      <c r="L38" s="17">
        <v>126.45737880758004</v>
      </c>
      <c r="M38" s="17">
        <v>180.24167876759188</v>
      </c>
      <c r="N38" s="17">
        <v>134.63661862092241</v>
      </c>
      <c r="O38" s="18">
        <v>298.30319662275036</v>
      </c>
    </row>
    <row r="39" spans="2:15" x14ac:dyDescent="0.2">
      <c r="B39" s="16" t="s">
        <v>12</v>
      </c>
      <c r="C39" s="17" t="s">
        <v>13</v>
      </c>
      <c r="D39" s="17">
        <v>1.3121151806451438E-2</v>
      </c>
      <c r="E39" s="17">
        <v>2.2660851916277069E-3</v>
      </c>
      <c r="F39" s="17">
        <v>6.9200328046518597E-4</v>
      </c>
      <c r="G39" s="17" t="s">
        <v>13</v>
      </c>
      <c r="H39" s="17">
        <v>3.736855167602552E-2</v>
      </c>
      <c r="I39" s="18" t="s">
        <v>13</v>
      </c>
      <c r="J39" s="19">
        <v>0</v>
      </c>
      <c r="K39" s="17">
        <v>0.32014914928014337</v>
      </c>
      <c r="L39" s="17">
        <v>6.9097344705867133E-4</v>
      </c>
      <c r="M39" s="17" t="s">
        <v>13</v>
      </c>
      <c r="N39" s="17">
        <v>7.8786741884936794E-3</v>
      </c>
      <c r="O39" s="18" t="s">
        <v>13</v>
      </c>
    </row>
    <row r="40" spans="2:15" ht="16.899999999999999" customHeight="1" x14ac:dyDescent="0.2">
      <c r="B40" s="21" t="s">
        <v>14</v>
      </c>
      <c r="C40" s="22">
        <f>SUM(C36:C39)</f>
        <v>239.45613018134495</v>
      </c>
      <c r="D40" s="22">
        <f t="shared" ref="D40:I40" si="8">SUM(D36:D39)</f>
        <v>356.82787154032513</v>
      </c>
      <c r="E40" s="22">
        <f t="shared" si="8"/>
        <v>477.3919289407591</v>
      </c>
      <c r="F40" s="22">
        <f t="shared" si="8"/>
        <v>563.50908952290104</v>
      </c>
      <c r="G40" s="22">
        <f t="shared" si="8"/>
        <v>884.28428279940249</v>
      </c>
      <c r="H40" s="22">
        <f t="shared" si="8"/>
        <v>512.8426844266271</v>
      </c>
      <c r="I40" s="23">
        <f t="shared" si="8"/>
        <v>973.7744275340383</v>
      </c>
      <c r="J40" s="24">
        <f>SUM(J36:J39)</f>
        <v>256.06716072594702</v>
      </c>
      <c r="K40" s="22">
        <f t="shared" ref="K40:O40" si="9">SUM(K36:K39)</f>
        <v>323.41592495222176</v>
      </c>
      <c r="L40" s="22">
        <f t="shared" si="9"/>
        <v>427.52475122714384</v>
      </c>
      <c r="M40" s="22">
        <f t="shared" si="9"/>
        <v>560.34271642274234</v>
      </c>
      <c r="N40" s="22">
        <f t="shared" si="9"/>
        <v>490.10592808466441</v>
      </c>
      <c r="O40" s="23">
        <f t="shared" si="9"/>
        <v>693.30540172632038</v>
      </c>
    </row>
    <row r="41" spans="2:15" ht="19.899999999999999" customHeight="1" x14ac:dyDescent="0.2">
      <c r="B41" s="29" t="s">
        <v>19</v>
      </c>
      <c r="C41" s="17"/>
      <c r="D41" s="17"/>
      <c r="E41" s="17"/>
      <c r="F41" s="17"/>
      <c r="G41" s="17"/>
      <c r="H41" s="17"/>
      <c r="I41" s="18"/>
      <c r="J41" s="19"/>
      <c r="K41" s="30"/>
      <c r="L41" s="30"/>
      <c r="M41" s="30"/>
      <c r="N41" s="30"/>
      <c r="O41" s="31"/>
    </row>
    <row r="42" spans="2:15" x14ac:dyDescent="0.2">
      <c r="B42" s="16" t="s">
        <v>9</v>
      </c>
      <c r="C42" s="17">
        <v>135.68524242960365</v>
      </c>
      <c r="D42" s="17">
        <v>234.91938775241147</v>
      </c>
      <c r="E42" s="17">
        <v>325.27859595661857</v>
      </c>
      <c r="F42" s="17">
        <v>297.91536651064121</v>
      </c>
      <c r="G42" s="17">
        <v>309.86114936550598</v>
      </c>
      <c r="H42" s="17">
        <v>223.02859108217723</v>
      </c>
      <c r="I42" s="18">
        <v>186.59627284762698</v>
      </c>
      <c r="J42" s="19">
        <v>204.67427323154334</v>
      </c>
      <c r="K42" s="17">
        <v>243.05112934509373</v>
      </c>
      <c r="L42" s="17">
        <v>289.81804542316343</v>
      </c>
      <c r="M42" s="17">
        <v>223.23278981080765</v>
      </c>
      <c r="N42" s="17">
        <v>241.98670173902465</v>
      </c>
      <c r="O42" s="18">
        <v>229.96416160399085</v>
      </c>
    </row>
    <row r="43" spans="2:15" x14ac:dyDescent="0.2">
      <c r="B43" s="16" t="s">
        <v>10</v>
      </c>
      <c r="C43" s="17">
        <v>192.86364191203933</v>
      </c>
      <c r="D43" s="17">
        <v>244.65639518975627</v>
      </c>
      <c r="E43" s="17">
        <v>721.66390903663887</v>
      </c>
      <c r="F43" s="17">
        <v>386.79711180208443</v>
      </c>
      <c r="G43" s="17">
        <v>403.8856132041301</v>
      </c>
      <c r="H43" s="17">
        <v>396.08376798148288</v>
      </c>
      <c r="I43" s="18">
        <v>622.82811149224165</v>
      </c>
      <c r="J43" s="19">
        <v>170.24230942617649</v>
      </c>
      <c r="K43" s="17">
        <v>634.2174115506117</v>
      </c>
      <c r="L43" s="17">
        <v>324.09764544003525</v>
      </c>
      <c r="M43" s="17">
        <v>206.80281518231413</v>
      </c>
      <c r="N43" s="17">
        <v>305.93152586961941</v>
      </c>
      <c r="O43" s="18">
        <v>359.68920221317285</v>
      </c>
    </row>
    <row r="44" spans="2:15" x14ac:dyDescent="0.2">
      <c r="B44" s="16" t="s">
        <v>11</v>
      </c>
      <c r="C44" s="17">
        <v>760.93500576807287</v>
      </c>
      <c r="D44" s="17">
        <v>1452.2470928886269</v>
      </c>
      <c r="E44" s="17">
        <v>2529.2839328967343</v>
      </c>
      <c r="F44" s="17">
        <v>2403.6517874420565</v>
      </c>
      <c r="G44" s="17">
        <v>2966.1310279610097</v>
      </c>
      <c r="H44" s="17">
        <v>2393.928724078653</v>
      </c>
      <c r="I44" s="18">
        <v>3437.9674380432693</v>
      </c>
      <c r="J44" s="19">
        <v>1117.2721182177331</v>
      </c>
      <c r="K44" s="17">
        <v>1786.4617849976512</v>
      </c>
      <c r="L44" s="17">
        <v>1976.42318251865</v>
      </c>
      <c r="M44" s="17">
        <v>3165.0116613206742</v>
      </c>
      <c r="N44" s="17">
        <v>2928.5093812819346</v>
      </c>
      <c r="O44" s="18">
        <v>2741.2860635240895</v>
      </c>
    </row>
    <row r="45" spans="2:15" x14ac:dyDescent="0.2">
      <c r="B45" s="16" t="s">
        <v>12</v>
      </c>
      <c r="C45" s="17" t="s">
        <v>13</v>
      </c>
      <c r="D45" s="17">
        <v>0</v>
      </c>
      <c r="E45" s="17">
        <v>0</v>
      </c>
      <c r="F45" s="17">
        <v>7.8885266662051708E-3</v>
      </c>
      <c r="G45" s="17">
        <v>2.3204882273131971E-2</v>
      </c>
      <c r="H45" s="17" t="s">
        <v>13</v>
      </c>
      <c r="I45" s="18">
        <v>9.0818575949008495E-2</v>
      </c>
      <c r="J45" s="19">
        <v>0</v>
      </c>
      <c r="K45" s="17">
        <v>1.16315189229644E-2</v>
      </c>
      <c r="L45" s="17">
        <v>7.8885266662051708E-3</v>
      </c>
      <c r="M45" s="17">
        <v>2.3204882273131971E-2</v>
      </c>
      <c r="N45" s="17"/>
      <c r="O45" s="18">
        <v>0.27090774574555759</v>
      </c>
    </row>
    <row r="46" spans="2:15" ht="16.149999999999999" customHeight="1" x14ac:dyDescent="0.2">
      <c r="B46" s="32" t="s">
        <v>14</v>
      </c>
      <c r="C46" s="22">
        <f>SUM(C42:C45)</f>
        <v>1089.483890109716</v>
      </c>
      <c r="D46" s="22">
        <f t="shared" ref="D46:O46" si="10">SUM(D42:D45)</f>
        <v>1931.8228758307946</v>
      </c>
      <c r="E46" s="22">
        <f t="shared" si="10"/>
        <v>3576.2264378899918</v>
      </c>
      <c r="F46" s="22">
        <f t="shared" si="10"/>
        <v>3088.3721542814483</v>
      </c>
      <c r="G46" s="22">
        <f t="shared" si="10"/>
        <v>3679.9009954129192</v>
      </c>
      <c r="H46" s="22">
        <f t="shared" si="10"/>
        <v>3013.0410831423133</v>
      </c>
      <c r="I46" s="23">
        <f t="shared" si="10"/>
        <v>4247.4826409590869</v>
      </c>
      <c r="J46" s="24">
        <f t="shared" si="10"/>
        <v>1492.1887008754529</v>
      </c>
      <c r="K46" s="22">
        <f t="shared" si="10"/>
        <v>2663.7419574122796</v>
      </c>
      <c r="L46" s="22">
        <f t="shared" si="10"/>
        <v>2590.346761908515</v>
      </c>
      <c r="M46" s="22">
        <f t="shared" si="10"/>
        <v>3595.0704711960693</v>
      </c>
      <c r="N46" s="22">
        <f t="shared" si="10"/>
        <v>3476.4276088905785</v>
      </c>
      <c r="O46" s="23">
        <f t="shared" si="10"/>
        <v>3331.2103350869988</v>
      </c>
    </row>
    <row r="47" spans="2:15" ht="21.2" customHeight="1" x14ac:dyDescent="0.2">
      <c r="B47" s="33" t="s">
        <v>20</v>
      </c>
      <c r="C47" s="34">
        <f>SUM(C16,C22,C28,C34,C40,C46)</f>
        <v>23160.415688546185</v>
      </c>
      <c r="D47" s="34">
        <f t="shared" ref="D47:O47" si="11">SUM(D16,D22,D28,D34,D40,D46)</f>
        <v>30441.292275865158</v>
      </c>
      <c r="E47" s="34">
        <f t="shared" si="11"/>
        <v>39587.972034109145</v>
      </c>
      <c r="F47" s="34">
        <f t="shared" si="11"/>
        <v>49811.469593567759</v>
      </c>
      <c r="G47" s="34">
        <f t="shared" si="11"/>
        <v>56268.741548894461</v>
      </c>
      <c r="H47" s="34">
        <f t="shared" si="11"/>
        <v>51587.71460320495</v>
      </c>
      <c r="I47" s="35">
        <f t="shared" si="11"/>
        <v>57783.764231217196</v>
      </c>
      <c r="J47" s="36">
        <f t="shared" si="11"/>
        <v>21752.984132580161</v>
      </c>
      <c r="K47" s="34">
        <f t="shared" si="11"/>
        <v>30284.531798207867</v>
      </c>
      <c r="L47" s="34">
        <f t="shared" si="11"/>
        <v>36948.468962948951</v>
      </c>
      <c r="M47" s="34">
        <f t="shared" si="11"/>
        <v>40864.177299333227</v>
      </c>
      <c r="N47" s="34">
        <f t="shared" si="11"/>
        <v>39475.663727305728</v>
      </c>
      <c r="O47" s="35">
        <f t="shared" si="11"/>
        <v>43066.853835485817</v>
      </c>
    </row>
  </sheetData>
  <mergeCells count="2">
    <mergeCell ref="C9:I9"/>
    <mergeCell ref="J9:O9"/>
  </mergeCells>
  <hyperlinks>
    <hyperlink ref="A1" r:id="rId1" display="https://doi.org/10.1787/18ea27d8-en"/>
    <hyperlink ref="A4" r:id="rId2"/>
  </hyperlinks>
  <pageMargins left="0.70866141732283472" right="0.70866141732283472" top="0.74803149606299213" bottom="0.74803149606299213" header="0.31496062992125984" footer="0.31496062992125984"/>
  <pageSetup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2019-06-17T09:44:51Z</dcterms:created>
  <dcterms:modified xsi:type="dcterms:W3CDTF">2019-06-18T18:02:36Z</dcterms:modified>
</cp:coreProperties>
</file>