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7395" windowHeight="11910" tabRatio="775" activeTab="0"/>
  </bookViews>
  <sheets>
    <sheet name="Fig 3.17 EN" sheetId="1" r:id="rId1"/>
    <sheet name="Fig 3.17 ES" sheetId="2" r:id="rId2"/>
    <sheet name="Data" sheetId="3" r:id="rId3"/>
  </sheets>
  <definedNames/>
  <calcPr fullCalcOnLoad="1"/>
</workbook>
</file>

<file path=xl/sharedStrings.xml><?xml version="1.0" encoding="utf-8"?>
<sst xmlns="http://schemas.openxmlformats.org/spreadsheetml/2006/main" count="212" uniqueCount="103">
  <si>
    <t>Men</t>
  </si>
  <si>
    <t>Mexico</t>
  </si>
  <si>
    <t>WAPW</t>
  </si>
  <si>
    <t>Women</t>
  </si>
  <si>
    <t>Average pension wealth (USD)</t>
  </si>
  <si>
    <t>OECD measures of average earnings</t>
  </si>
  <si>
    <t>National currency (AW)</t>
  </si>
  <si>
    <t>USD, market prices</t>
  </si>
  <si>
    <t>USD, PPP</t>
  </si>
  <si>
    <t>USD, market price</t>
  </si>
  <si>
    <t>Argentina</t>
  </si>
  <si>
    <t>Brazil</t>
  </si>
  <si>
    <t>Chile</t>
  </si>
  <si>
    <t>CHL</t>
  </si>
  <si>
    <t>ARG</t>
  </si>
  <si>
    <t>BRA</t>
  </si>
  <si>
    <t>Source: OECD pension models.</t>
  </si>
  <si>
    <t>WAPV</t>
  </si>
  <si>
    <t>cross-country average</t>
  </si>
  <si>
    <t>Bahamas</t>
  </si>
  <si>
    <t>Barbados</t>
  </si>
  <si>
    <t>Belize</t>
  </si>
  <si>
    <t>Bolivia</t>
  </si>
  <si>
    <t>Colombia</t>
  </si>
  <si>
    <t>Costa Rica</t>
  </si>
  <si>
    <t>Dominican Republic</t>
  </si>
  <si>
    <t>Ecuador</t>
  </si>
  <si>
    <t>El Salvador</t>
  </si>
  <si>
    <t>Guatemala</t>
  </si>
  <si>
    <t>Guyana</t>
  </si>
  <si>
    <t>Haiti</t>
  </si>
  <si>
    <t>Honduras</t>
  </si>
  <si>
    <t>Jamaica</t>
  </si>
  <si>
    <t>Nicaragua</t>
  </si>
  <si>
    <t>Panama</t>
  </si>
  <si>
    <t>Paraguay</t>
  </si>
  <si>
    <t>Peru</t>
  </si>
  <si>
    <t>Suriname</t>
  </si>
  <si>
    <t>Trinidad and Tobago</t>
  </si>
  <si>
    <t>Uruguay</t>
  </si>
  <si>
    <t>Venezuela</t>
  </si>
  <si>
    <t>Belice</t>
  </si>
  <si>
    <t>Brasil</t>
  </si>
  <si>
    <t>República Dominicana</t>
  </si>
  <si>
    <t>Guayana</t>
  </si>
  <si>
    <t>Haití</t>
  </si>
  <si>
    <t>México</t>
  </si>
  <si>
    <t>Panamá</t>
  </si>
  <si>
    <t>Perú</t>
  </si>
  <si>
    <t>Trinidad y Tobago</t>
  </si>
  <si>
    <t>DOM</t>
  </si>
  <si>
    <t>HTI</t>
  </si>
  <si>
    <t>URY</t>
  </si>
  <si>
    <t>SUR</t>
  </si>
  <si>
    <t>BRB</t>
  </si>
  <si>
    <t>BHS</t>
  </si>
  <si>
    <t>HND</t>
  </si>
  <si>
    <t>TTO</t>
  </si>
  <si>
    <t>GTM</t>
  </si>
  <si>
    <t>BLZ</t>
  </si>
  <si>
    <t>NIC</t>
  </si>
  <si>
    <t>PER</t>
  </si>
  <si>
    <t>PAN</t>
  </si>
  <si>
    <t>LAC26</t>
  </si>
  <si>
    <t>CRI</t>
  </si>
  <si>
    <t>SLV</t>
  </si>
  <si>
    <t>ECU</t>
  </si>
  <si>
    <t>JAM</t>
  </si>
  <si>
    <t>COL</t>
  </si>
  <si>
    <t>PRY</t>
  </si>
  <si>
    <t>VEN</t>
  </si>
  <si>
    <t>BOL</t>
  </si>
  <si>
    <t>GUY</t>
  </si>
  <si>
    <t xml:space="preserve"> </t>
  </si>
  <si>
    <t>Canada</t>
  </si>
  <si>
    <t>France</t>
  </si>
  <si>
    <t>Germany</t>
  </si>
  <si>
    <t>Portugal</t>
  </si>
  <si>
    <t>Spain</t>
  </si>
  <si>
    <t>United Kingdom</t>
  </si>
  <si>
    <t>United States</t>
  </si>
  <si>
    <t>CAN</t>
  </si>
  <si>
    <t>FRA</t>
  </si>
  <si>
    <t>DEU</t>
  </si>
  <si>
    <t>MXN</t>
  </si>
  <si>
    <t>PRT</t>
  </si>
  <si>
    <t>ESP</t>
  </si>
  <si>
    <t>GBR</t>
  </si>
  <si>
    <t>USA</t>
  </si>
  <si>
    <t>Canadá</t>
  </si>
  <si>
    <t>Francia</t>
  </si>
  <si>
    <t>Alemania</t>
  </si>
  <si>
    <t>España</t>
  </si>
  <si>
    <t>Reino Unido</t>
  </si>
  <si>
    <t>Estados Unidos</t>
  </si>
  <si>
    <t>3.17. Weighted averages compared: pension levels versus pension wealth by sex</t>
  </si>
  <si>
    <t>Fuente: modelos de pension de la OCDE.</t>
  </si>
  <si>
    <t>3.17. Promedios ponderados comparados: Niveles de pensión versus riqueza de las pensiones por género</t>
  </si>
  <si>
    <t>Pensions at a Glance Latin American and the Carribean 2014 - © OECD 01-01-2014</t>
  </si>
  <si>
    <t>Chapter 3</t>
  </si>
  <si>
    <t>Figure 3.17. Weighted averages compared: pension levels versus pension wealth by sex</t>
  </si>
  <si>
    <t>Version  - Last updated: 28-Oct-2014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</si>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</sst>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000"/>
    <numFmt numFmtId="186" formatCode="[$-40C]dddd\ d\ mmmm\ yyyy"/>
    <numFmt numFmtId="187" formatCode="0.000000"/>
    <numFmt numFmtId="188" formatCode="0.0000000"/>
    <numFmt numFmtId="189" formatCode="0.00000"/>
    <numFmt numFmtId="190" formatCode="0.0000"/>
    <numFmt numFmtId="191" formatCode="#,##0\ _€"/>
    <numFmt numFmtId="192" formatCode="0.00000000"/>
    <numFmt numFmtId="193" formatCode="_-* #,##0.000_-;\-* #,##0.000_-;_-* &quot;-&quot;??_-;_-@_-"/>
    <numFmt numFmtId="194" formatCode="_-* #,##0.0000_-;\-* #,##0.0000_-;_-* &quot;-&quot;??_-;_-@_-"/>
    <numFmt numFmtId="195" formatCode="_-* #,##0.0_-;\-* #,##0.0_-;_-* &quot;-&quot;??_-;_-@_-"/>
    <numFmt numFmtId="196" formatCode="_-* #,##0_-;\-* #,##0_-;_-* &quot;-&quot;??_-;_-@_-"/>
    <numFmt numFmtId="197" formatCode="[$-409]dd\ mmmm\,\ yyyy"/>
    <numFmt numFmtId="198" formatCode="[$-409]h:mm:ss\ AM/PM"/>
    <numFmt numFmtId="199" formatCode="_(* #,##0.0_);_(* \(#,##0.0\);_(* &quot;-&quot;?_);_(@_)"/>
    <numFmt numFmtId="200" formatCode="#,##0.000"/>
    <numFmt numFmtId="201" formatCode="#,##0.0"/>
    <numFmt numFmtId="202" formatCode="#,##0.0000"/>
    <numFmt numFmtId="203" formatCode="#,##0.00000"/>
    <numFmt numFmtId="204" formatCode="#,##0.000000"/>
    <numFmt numFmtId="205" formatCode="#,##0.0000000"/>
    <numFmt numFmtId="206" formatCode="#,##0.00000000"/>
    <numFmt numFmtId="207" formatCode="#,##0.000000000"/>
    <numFmt numFmtId="208" formatCode="#\ ##0\ _€"/>
  </numFmts>
  <fonts count="52">
    <font>
      <sz val="10"/>
      <name val="Arial Narrow"/>
      <family val="0"/>
    </font>
    <font>
      <b/>
      <sz val="10"/>
      <name val="Arial Narrow"/>
      <family val="2"/>
    </font>
    <font>
      <sz val="8"/>
      <name val="Arial Narrow"/>
      <family val="2"/>
    </font>
    <font>
      <i/>
      <sz val="10"/>
      <name val="Arial Narrow"/>
      <family val="2"/>
    </font>
    <font>
      <u val="single"/>
      <sz val="10"/>
      <color indexed="12"/>
      <name val="Arial Narrow"/>
      <family val="2"/>
    </font>
    <font>
      <u val="single"/>
      <sz val="10"/>
      <color indexed="36"/>
      <name val="Arial Narrow"/>
      <family val="2"/>
    </font>
    <font>
      <sz val="10"/>
      <name val="Arial"/>
      <family val="2"/>
    </font>
    <font>
      <b/>
      <sz val="11"/>
      <name val="Times New Roman"/>
      <family val="1"/>
    </font>
    <font>
      <i/>
      <sz val="8"/>
      <name val="Arial"/>
      <family val="2"/>
    </font>
    <font>
      <sz val="10"/>
      <color indexed="8"/>
      <name val="Calibri"/>
      <family val="2"/>
    </font>
    <font>
      <b/>
      <sz val="10"/>
      <name val="Arial"/>
      <family val="2"/>
    </font>
    <font>
      <b/>
      <i/>
      <sz val="10"/>
      <name val="Arial Narrow"/>
      <family val="2"/>
    </font>
    <font>
      <sz val="8"/>
      <color indexed="8"/>
      <name val="Arial"/>
      <family val="2"/>
    </font>
    <font>
      <sz val="10"/>
      <color indexed="8"/>
      <name val="Arial Narrow"/>
      <family val="2"/>
    </font>
    <font>
      <b/>
      <sz val="10"/>
      <color indexed="8"/>
      <name val="Arial Narrow"/>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Calibri"/>
      <family val="2"/>
    </font>
    <font>
      <b/>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thin"/>
      <bottom style="thin"/>
    </border>
    <border>
      <left/>
      <right/>
      <top style="medium"/>
      <bottom>
        <color indexed="63"/>
      </bottom>
    </border>
    <border>
      <left style="thin"/>
      <right style="thin"/>
      <top style="thin"/>
      <bottom/>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style="thin"/>
      <right style="thin"/>
      <top/>
      <bottom/>
    </border>
    <border>
      <left style="thin"/>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7">
    <xf numFmtId="0" fontId="0" fillId="0" borderId="0" xfId="0" applyAlignment="1">
      <alignment/>
    </xf>
    <xf numFmtId="0" fontId="1" fillId="0" borderId="0" xfId="0" applyFont="1" applyAlignment="1">
      <alignment/>
    </xf>
    <xf numFmtId="180" fontId="0" fillId="0" borderId="0" xfId="0" applyNumberFormat="1" applyAlignment="1">
      <alignment/>
    </xf>
    <xf numFmtId="0" fontId="0" fillId="0" borderId="0" xfId="0" applyFont="1" applyAlignment="1">
      <alignment/>
    </xf>
    <xf numFmtId="0" fontId="9" fillId="0" borderId="0" xfId="0" applyFont="1" applyAlignment="1">
      <alignment/>
    </xf>
    <xf numFmtId="3" fontId="9" fillId="0" borderId="0" xfId="0" applyNumberFormat="1" applyFont="1" applyFill="1" applyBorder="1" applyAlignment="1">
      <alignment horizontal="right"/>
    </xf>
    <xf numFmtId="3" fontId="9" fillId="0" borderId="10" xfId="0" applyNumberFormat="1" applyFont="1" applyFill="1" applyBorder="1" applyAlignment="1">
      <alignment horizontal="right"/>
    </xf>
    <xf numFmtId="0" fontId="7" fillId="0" borderId="0" xfId="0" applyFont="1" applyAlignment="1">
      <alignment wrapText="1"/>
    </xf>
    <xf numFmtId="0" fontId="10" fillId="0" borderId="0" xfId="0" applyFont="1" applyAlignment="1">
      <alignment horizontal="center" wrapText="1"/>
    </xf>
    <xf numFmtId="0" fontId="32" fillId="0" borderId="0" xfId="0" applyFont="1" applyAlignment="1">
      <alignment/>
    </xf>
    <xf numFmtId="196" fontId="32" fillId="0" borderId="0" xfId="42" applyNumberFormat="1" applyFont="1" applyAlignment="1">
      <alignment/>
    </xf>
    <xf numFmtId="4" fontId="9" fillId="0" borderId="0" xfId="0" applyNumberFormat="1" applyFont="1" applyFill="1" applyBorder="1" applyAlignment="1">
      <alignment horizontal="right"/>
    </xf>
    <xf numFmtId="0" fontId="9" fillId="0" borderId="0" xfId="0" applyFont="1" applyFill="1" applyBorder="1" applyAlignment="1">
      <alignment/>
    </xf>
    <xf numFmtId="0" fontId="3" fillId="33" borderId="11" xfId="0" applyFont="1" applyFill="1" applyBorder="1" applyAlignment="1">
      <alignment horizontal="center" vertical="center" wrapText="1"/>
    </xf>
    <xf numFmtId="0" fontId="11" fillId="0" borderId="0" xfId="0" applyFont="1" applyAlignment="1">
      <alignment/>
    </xf>
    <xf numFmtId="0" fontId="0" fillId="0" borderId="12" xfId="0" applyFont="1" applyBorder="1" applyAlignment="1">
      <alignment horizontal="center"/>
    </xf>
    <xf numFmtId="1" fontId="9" fillId="0" borderId="13"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1" fontId="9" fillId="0" borderId="16" xfId="0" applyNumberFormat="1" applyFont="1" applyBorder="1" applyAlignment="1">
      <alignment horizontal="center" vertical="center" wrapText="1"/>
    </xf>
    <xf numFmtId="0" fontId="51" fillId="34" borderId="17" xfId="57" applyFont="1" applyFill="1" applyBorder="1">
      <alignment/>
      <protection/>
    </xf>
    <xf numFmtId="3" fontId="9" fillId="34" borderId="0" xfId="0" applyNumberFormat="1" applyFont="1" applyFill="1" applyBorder="1" applyAlignment="1">
      <alignment horizontal="right"/>
    </xf>
    <xf numFmtId="180" fontId="0" fillId="34" borderId="0" xfId="0" applyNumberFormat="1" applyFont="1" applyFill="1" applyAlignment="1">
      <alignment/>
    </xf>
    <xf numFmtId="4" fontId="32" fillId="34" borderId="18" xfId="0" applyNumberFormat="1" applyFont="1" applyFill="1" applyBorder="1" applyAlignment="1">
      <alignment/>
    </xf>
    <xf numFmtId="11" fontId="0" fillId="0" borderId="0" xfId="0" applyNumberFormat="1" applyAlignment="1">
      <alignment/>
    </xf>
    <xf numFmtId="0" fontId="0" fillId="0" borderId="10" xfId="0" applyBorder="1" applyAlignment="1">
      <alignment/>
    </xf>
    <xf numFmtId="180" fontId="0" fillId="0" borderId="0" xfId="0" applyNumberFormat="1" applyFont="1" applyFill="1" applyAlignment="1">
      <alignment/>
    </xf>
    <xf numFmtId="0" fontId="8" fillId="0" borderId="0" xfId="0" applyFont="1" applyAlignment="1">
      <alignment horizontal="justify" wrapText="1"/>
    </xf>
    <xf numFmtId="0" fontId="0" fillId="0" borderId="0" xfId="0" applyAlignment="1">
      <alignment wrapText="1"/>
    </xf>
    <xf numFmtId="0" fontId="6" fillId="0" borderId="0" xfId="0" applyFont="1" applyAlignment="1">
      <alignment wrapText="1"/>
    </xf>
    <xf numFmtId="0" fontId="10" fillId="0" borderId="0" xfId="0" applyFont="1" applyAlignment="1">
      <alignment horizontal="center" wrapText="1"/>
    </xf>
    <xf numFmtId="0" fontId="9" fillId="0" borderId="19"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20" xfId="0" applyBorder="1" applyAlignment="1">
      <alignment horizontal="center" vertical="center" wrapText="1"/>
    </xf>
    <xf numFmtId="0" fontId="0" fillId="33" borderId="11" xfId="0" applyFont="1" applyFill="1" applyBorder="1" applyAlignment="1">
      <alignment horizontal="left" wrapText="1"/>
    </xf>
    <xf numFmtId="0" fontId="6" fillId="0" borderId="0" xfId="0" applyFont="1" applyAlignment="1">
      <alignment/>
    </xf>
    <xf numFmtId="0" fontId="4"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Men</a:t>
            </a:r>
          </a:p>
        </c:rich>
      </c:tx>
      <c:layout>
        <c:manualLayout>
          <c:xMode val="factor"/>
          <c:yMode val="factor"/>
          <c:x val="0.00425"/>
          <c:y val="-0.0035"/>
        </c:manualLayout>
      </c:layout>
      <c:spPr>
        <a:noFill/>
        <a:ln>
          <a:noFill/>
        </a:ln>
      </c:spPr>
    </c:title>
    <c:plotArea>
      <c:layout>
        <c:manualLayout>
          <c:xMode val="edge"/>
          <c:yMode val="edge"/>
          <c:x val="0.077"/>
          <c:y val="0.0685"/>
          <c:w val="0.9165"/>
          <c:h val="0.896"/>
        </c:manualLayout>
      </c:layout>
      <c:scatterChart>
        <c:scatterStyle val="lineMarker"/>
        <c:varyColors val="0"/>
        <c:ser>
          <c:idx val="0"/>
          <c:order val="0"/>
          <c:tx>
            <c:v>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8080"/>
              </a:solidFill>
              <a:ln>
                <a:solidFill>
                  <a:srgbClr val="FF0000"/>
                </a:solidFill>
              </a:ln>
            </c:spPr>
          </c:marker>
          <c:dLbls>
            <c:dLbl>
              <c:idx val="0"/>
              <c:tx>
                <c:strRef>
                  <c:f>Data!$B$8</c:f>
                  <c:strCache>
                    <c:ptCount val="1"/>
                    <c:pt idx="0">
                      <c:v>CAN</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
              <c:tx>
                <c:strRef>
                  <c:f>Data!$B$9</c:f>
                  <c:strCache>
                    <c:ptCount val="1"/>
                    <c:pt idx="0">
                      <c:v>CHL</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
              <c:tx>
                <c:strRef>
                  <c:f>Data!$B$10</c:f>
                  <c:strCache>
                    <c:ptCount val="1"/>
                    <c:pt idx="0">
                      <c:v>FRA</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
              <c:tx>
                <c:strRef>
                  <c:f>Data!$B$11</c:f>
                  <c:strCache>
                    <c:ptCount val="1"/>
                    <c:pt idx="0">
                      <c:v>DEU</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4"/>
              <c:tx>
                <c:strRef>
                  <c:f>Data!$B$12</c:f>
                  <c:strCache>
                    <c:ptCount val="1"/>
                    <c:pt idx="0">
                      <c:v>MXN</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5"/>
              <c:tx>
                <c:strRef>
                  <c:f>Data!$B$13</c:f>
                  <c:strCache>
                    <c:ptCount val="1"/>
                    <c:pt idx="0">
                      <c:v>PRT</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6"/>
              <c:tx>
                <c:strRef>
                  <c:f>Data!$B$14</c:f>
                  <c:strCache>
                    <c:ptCount val="1"/>
                    <c:pt idx="0">
                      <c:v>ESP</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7"/>
              <c:tx>
                <c:strRef>
                  <c:f>Data!$B$15</c:f>
                  <c:strCache>
                    <c:ptCount val="1"/>
                    <c:pt idx="0">
                      <c:v>GBR</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8"/>
              <c:tx>
                <c:strRef>
                  <c:f>Data!$B$16</c:f>
                  <c:strCache>
                    <c:ptCount val="1"/>
                    <c:pt idx="0">
                      <c:v>USA</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9"/>
              <c:tx>
                <c:strRef>
                  <c:f>Data!$B$17</c:f>
                  <c:strCache>
                    <c:ptCount val="1"/>
                    <c:pt idx="0">
                      <c:v>ARG</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0"/>
              <c:tx>
                <c:strRef>
                  <c:f>Data!$B$18</c:f>
                  <c:strCache>
                    <c:ptCount val="1"/>
                    <c:pt idx="0">
                      <c:v>BRA</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1"/>
              <c:tx>
                <c:strRef>
                  <c:f>Data!$B$19</c:f>
                  <c:strCache>
                    <c:ptCount val="1"/>
                    <c:pt idx="0">
                      <c:v>BHS</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2"/>
              <c:tx>
                <c:strRef>
                  <c:f>Data!$B$20</c:f>
                  <c:strCache>
                    <c:ptCount val="1"/>
                    <c:pt idx="0">
                      <c:v>BRB</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3"/>
              <c:tx>
                <c:strRef>
                  <c:f>Data!$B$21</c:f>
                  <c:strCache>
                    <c:ptCount val="1"/>
                    <c:pt idx="0">
                      <c:v>BLZ</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4"/>
              <c:tx>
                <c:strRef>
                  <c:f>Data!$B$22</c:f>
                  <c:strCache>
                    <c:ptCount val="1"/>
                    <c:pt idx="0">
                      <c:v>BOL</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5"/>
              <c:tx>
                <c:strRef>
                  <c:f>Data!$B$23</c:f>
                  <c:strCache>
                    <c:ptCount val="1"/>
                    <c:pt idx="0">
                      <c:v>COL</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6"/>
              <c:tx>
                <c:strRef>
                  <c:f>Data!$B$24</c:f>
                  <c:strCache>
                    <c:ptCount val="1"/>
                    <c:pt idx="0">
                      <c:v>CRI</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7"/>
              <c:tx>
                <c:strRef>
                  <c:f>Data!$B$25</c:f>
                  <c:strCache>
                    <c:ptCount val="1"/>
                    <c:pt idx="0">
                      <c:v>DOM</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8"/>
              <c:tx>
                <c:strRef>
                  <c:f>Data!$B$26</c:f>
                  <c:strCache>
                    <c:ptCount val="1"/>
                    <c:pt idx="0">
                      <c:v>ECU</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9"/>
              <c:tx>
                <c:strRef>
                  <c:f>Data!$B$27</c:f>
                  <c:strCache>
                    <c:ptCount val="1"/>
                    <c:pt idx="0">
                      <c:v>SLV</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0"/>
              <c:tx>
                <c:strRef>
                  <c:f>Data!$B$28</c:f>
                  <c:strCache>
                    <c:ptCount val="1"/>
                    <c:pt idx="0">
                      <c:v>GTM</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1"/>
              <c:tx>
                <c:strRef>
                  <c:f>Data!$B$29</c:f>
                  <c:strCache>
                    <c:ptCount val="1"/>
                    <c:pt idx="0">
                      <c:v>GUY</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2"/>
              <c:tx>
                <c:strRef>
                  <c:f>Data!$B$30</c:f>
                  <c:strCache>
                    <c:ptCount val="1"/>
                    <c:pt idx="0">
                      <c:v>HTI</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3"/>
              <c:tx>
                <c:strRef>
                  <c:f>Data!$B$31</c:f>
                  <c:strCache>
                    <c:ptCount val="1"/>
                    <c:pt idx="0">
                      <c:v>HND</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4"/>
              <c:tx>
                <c:strRef>
                  <c:f>Data!$B$32</c:f>
                  <c:strCache>
                    <c:ptCount val="1"/>
                    <c:pt idx="0">
                      <c:v>JAM</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5"/>
              <c:tx>
                <c:strRef>
                  <c:f>Data!$B$33</c:f>
                  <c:strCache>
                    <c:ptCount val="1"/>
                    <c:pt idx="0">
                      <c:v>NIC</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6"/>
              <c:tx>
                <c:strRef>
                  <c:f>Data!$B$34</c:f>
                  <c:strCache>
                    <c:ptCount val="1"/>
                    <c:pt idx="0">
                      <c:v>PAN</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7"/>
              <c:tx>
                <c:strRef>
                  <c:f>Data!$B$35</c:f>
                  <c:strCache>
                    <c:ptCount val="1"/>
                    <c:pt idx="0">
                      <c:v>PRY</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8"/>
              <c:tx>
                <c:strRef>
                  <c:f>Data!$B$36</c:f>
                  <c:strCache>
                    <c:ptCount val="1"/>
                    <c:pt idx="0">
                      <c:v>PER</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9"/>
              <c:tx>
                <c:strRef>
                  <c:f>Data!$B$37</c:f>
                  <c:strCache>
                    <c:ptCount val="1"/>
                    <c:pt idx="0">
                      <c:v>SUR</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0"/>
              <c:tx>
                <c:strRef>
                  <c:f>Data!$B$38</c:f>
                  <c:strCache>
                    <c:ptCount val="1"/>
                    <c:pt idx="0">
                      <c:v>TTO</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1"/>
              <c:tx>
                <c:strRef>
                  <c:f>Data!$B$39</c:f>
                  <c:strCache>
                    <c:ptCount val="1"/>
                    <c:pt idx="0">
                      <c:v>URY</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2"/>
              <c:tx>
                <c:strRef>
                  <c:f>Data!$B$40</c:f>
                  <c:strCache>
                    <c:ptCount val="1"/>
                    <c:pt idx="0">
                      <c:v>VEN</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3"/>
              <c:tx>
                <c:strRef>
                  <c:f>Data!$B$41</c:f>
                  <c:strCache>
                    <c:ptCount val="1"/>
                    <c:pt idx="0">
                      <c:v>LAC26</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trendline>
            <c:spPr>
              <a:ln w="25400">
                <a:solidFill>
                  <a:srgbClr val="808080"/>
                </a:solidFill>
              </a:ln>
            </c:spPr>
            <c:trendlineType val="linear"/>
            <c:dispEq val="0"/>
            <c:dispRSqr val="0"/>
          </c:trendline>
          <c:xVal>
            <c:numRef>
              <c:f>Data!$C$8:$C$41</c:f>
              <c:numCache>
                <c:ptCount val="34"/>
                <c:pt idx="0">
                  <c:v>42.9</c:v>
                </c:pt>
                <c:pt idx="1">
                  <c:v>46.7</c:v>
                </c:pt>
                <c:pt idx="2">
                  <c:v>45.8</c:v>
                </c:pt>
                <c:pt idx="3">
                  <c:v>43.8</c:v>
                </c:pt>
                <c:pt idx="4">
                  <c:v>39.5</c:v>
                </c:pt>
                <c:pt idx="5">
                  <c:v>59.1</c:v>
                </c:pt>
                <c:pt idx="6">
                  <c:v>69.9</c:v>
                </c:pt>
                <c:pt idx="7">
                  <c:v>31.1</c:v>
                </c:pt>
                <c:pt idx="8">
                  <c:v>38.3</c:v>
                </c:pt>
                <c:pt idx="9">
                  <c:v>81</c:v>
                </c:pt>
                <c:pt idx="10">
                  <c:v>62.2</c:v>
                </c:pt>
                <c:pt idx="11">
                  <c:v>50.3</c:v>
                </c:pt>
                <c:pt idx="12">
                  <c:v>58.7</c:v>
                </c:pt>
                <c:pt idx="13">
                  <c:v>67.5</c:v>
                </c:pt>
                <c:pt idx="14">
                  <c:v>40.9</c:v>
                </c:pt>
                <c:pt idx="15">
                  <c:v>77.1</c:v>
                </c:pt>
                <c:pt idx="16">
                  <c:v>83.8</c:v>
                </c:pt>
                <c:pt idx="17">
                  <c:v>24</c:v>
                </c:pt>
                <c:pt idx="18">
                  <c:v>99.1</c:v>
                </c:pt>
                <c:pt idx="19">
                  <c:v>49</c:v>
                </c:pt>
                <c:pt idx="20">
                  <c:v>71.4</c:v>
                </c:pt>
                <c:pt idx="21">
                  <c:v>68.4</c:v>
                </c:pt>
                <c:pt idx="22">
                  <c:v>31.4</c:v>
                </c:pt>
                <c:pt idx="23">
                  <c:v>68.4</c:v>
                </c:pt>
                <c:pt idx="24">
                  <c:v>73.7</c:v>
                </c:pt>
                <c:pt idx="25">
                  <c:v>91.5</c:v>
                </c:pt>
                <c:pt idx="26">
                  <c:v>82.6</c:v>
                </c:pt>
                <c:pt idx="27">
                  <c:v>109.6</c:v>
                </c:pt>
                <c:pt idx="28">
                  <c:v>61.2</c:v>
                </c:pt>
                <c:pt idx="29">
                  <c:v>29.7</c:v>
                </c:pt>
                <c:pt idx="30">
                  <c:v>42.7</c:v>
                </c:pt>
                <c:pt idx="31">
                  <c:v>59.5</c:v>
                </c:pt>
                <c:pt idx="32">
                  <c:v>96.9</c:v>
                </c:pt>
                <c:pt idx="33">
                  <c:v>64.1076923076923</c:v>
                </c:pt>
              </c:numCache>
            </c:numRef>
          </c:xVal>
          <c:yVal>
            <c:numRef>
              <c:f>Data!$E$8:$E$41</c:f>
              <c:numCache>
                <c:ptCount val="34"/>
                <c:pt idx="0">
                  <c:v>7.3</c:v>
                </c:pt>
                <c:pt idx="1">
                  <c:v>7.7</c:v>
                </c:pt>
                <c:pt idx="2">
                  <c:v>9</c:v>
                </c:pt>
                <c:pt idx="3">
                  <c:v>8.3</c:v>
                </c:pt>
                <c:pt idx="4">
                  <c:v>5.8</c:v>
                </c:pt>
                <c:pt idx="5">
                  <c:v>7.9</c:v>
                </c:pt>
                <c:pt idx="6">
                  <c:v>12.6</c:v>
                </c:pt>
                <c:pt idx="7">
                  <c:v>5.4</c:v>
                </c:pt>
                <c:pt idx="8">
                  <c:v>6.3</c:v>
                </c:pt>
                <c:pt idx="9">
                  <c:v>12</c:v>
                </c:pt>
                <c:pt idx="10">
                  <c:v>16.3</c:v>
                </c:pt>
                <c:pt idx="11">
                  <c:v>7.9</c:v>
                </c:pt>
                <c:pt idx="12">
                  <c:v>9.7</c:v>
                </c:pt>
                <c:pt idx="13">
                  <c:v>12.9</c:v>
                </c:pt>
                <c:pt idx="14">
                  <c:v>9.4</c:v>
                </c:pt>
                <c:pt idx="15">
                  <c:v>12.9</c:v>
                </c:pt>
                <c:pt idx="16">
                  <c:v>13.4</c:v>
                </c:pt>
                <c:pt idx="17">
                  <c:v>4.2</c:v>
                </c:pt>
                <c:pt idx="18">
                  <c:v>23.2</c:v>
                </c:pt>
                <c:pt idx="19">
                  <c:v>10.1</c:v>
                </c:pt>
                <c:pt idx="20">
                  <c:v>14.5</c:v>
                </c:pt>
                <c:pt idx="21">
                  <c:v>13.8</c:v>
                </c:pt>
                <c:pt idx="22">
                  <c:v>7</c:v>
                </c:pt>
                <c:pt idx="23">
                  <c:v>12.6</c:v>
                </c:pt>
                <c:pt idx="24">
                  <c:v>11.9</c:v>
                </c:pt>
                <c:pt idx="25">
                  <c:v>21.7</c:v>
                </c:pt>
                <c:pt idx="26">
                  <c:v>13.8</c:v>
                </c:pt>
                <c:pt idx="27">
                  <c:v>18.5</c:v>
                </c:pt>
                <c:pt idx="28">
                  <c:v>10.3</c:v>
                </c:pt>
                <c:pt idx="29">
                  <c:v>7.2</c:v>
                </c:pt>
                <c:pt idx="30">
                  <c:v>9</c:v>
                </c:pt>
                <c:pt idx="31">
                  <c:v>12.5</c:v>
                </c:pt>
                <c:pt idx="32">
                  <c:v>18.2</c:v>
                </c:pt>
                <c:pt idx="33">
                  <c:v>12.173076923076923</c:v>
                </c:pt>
              </c:numCache>
            </c:numRef>
          </c:yVal>
          <c:smooth val="0"/>
        </c:ser>
        <c:axId val="32532209"/>
        <c:axId val="12087750"/>
      </c:scatterChart>
      <c:valAx>
        <c:axId val="32532209"/>
        <c:scaling>
          <c:orientation val="minMax"/>
          <c:max val="100"/>
          <c:min val="25"/>
        </c:scaling>
        <c:axPos val="b"/>
        <c:title>
          <c:tx>
            <c:rich>
              <a:bodyPr vert="horz" rot="0" anchor="ctr"/>
              <a:lstStyle/>
              <a:p>
                <a:pPr algn="ctr">
                  <a:defRPr/>
                </a:pPr>
                <a:r>
                  <a:rPr lang="en-US" cap="none" sz="800" b="0" i="0" u="none" baseline="0">
                    <a:solidFill>
                      <a:srgbClr val="000000"/>
                    </a:solidFill>
                  </a:rPr>
                  <a:t>Weighted average pension level (WAPL)</a:t>
                </a:r>
              </a:p>
            </c:rich>
          </c:tx>
          <c:layout>
            <c:manualLayout>
              <c:xMode val="factor"/>
              <c:yMode val="factor"/>
              <c:x val="-0.00675"/>
              <c:y val="0.008"/>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087750"/>
        <c:crosses val="autoZero"/>
        <c:crossBetween val="midCat"/>
        <c:dispUnits/>
        <c:majorUnit val="10"/>
      </c:valAx>
      <c:valAx>
        <c:axId val="12087750"/>
        <c:scaling>
          <c:orientation val="minMax"/>
          <c:max val="25"/>
          <c:min val="0"/>
        </c:scaling>
        <c:axPos val="l"/>
        <c:title>
          <c:tx>
            <c:rich>
              <a:bodyPr vert="horz" rot="-5400000" anchor="ctr"/>
              <a:lstStyle/>
              <a:p>
                <a:pPr algn="ctr">
                  <a:defRPr/>
                </a:pPr>
                <a:r>
                  <a:rPr lang="en-US" cap="none" sz="800" b="0" i="0" u="none" baseline="0">
                    <a:solidFill>
                      <a:srgbClr val="000000"/>
                    </a:solidFill>
                  </a:rPr>
                  <a:t>Weighted average pension wealth (WAPW)</a:t>
                </a:r>
              </a:p>
            </c:rich>
          </c:tx>
          <c:layout>
            <c:manualLayout>
              <c:xMode val="factor"/>
              <c:yMode val="factor"/>
              <c:x val="-0.017"/>
              <c:y val="0.015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crossAx val="32532209"/>
        <c:crosses val="autoZero"/>
        <c:crossBetween val="midCat"/>
        <c:dispUnits/>
        <c:majorUnit val="5"/>
      </c:valAx>
      <c:spPr>
        <a:solidFill>
          <a:srgbClr val="FFFFFF"/>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Women</a:t>
            </a:r>
          </a:p>
        </c:rich>
      </c:tx>
      <c:layout>
        <c:manualLayout>
          <c:xMode val="factor"/>
          <c:yMode val="factor"/>
          <c:x val="0.0205"/>
          <c:y val="-0.01"/>
        </c:manualLayout>
      </c:layout>
      <c:spPr>
        <a:noFill/>
        <a:ln>
          <a:noFill/>
        </a:ln>
      </c:spPr>
    </c:title>
    <c:plotArea>
      <c:layout>
        <c:manualLayout>
          <c:xMode val="edge"/>
          <c:yMode val="edge"/>
          <c:x val="0.0485"/>
          <c:y val="0.0705"/>
          <c:w val="0.94525"/>
          <c:h val="0.9005"/>
        </c:manualLayout>
      </c:layout>
      <c:scatterChart>
        <c:scatterStyle val="lineMarker"/>
        <c:varyColors val="0"/>
        <c:ser>
          <c:idx val="0"/>
          <c:order val="0"/>
          <c:tx>
            <c:v>Women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8080"/>
              </a:solidFill>
              <a:ln>
                <a:solidFill>
                  <a:srgbClr val="FF0000"/>
                </a:solidFill>
              </a:ln>
            </c:spPr>
          </c:marker>
          <c:dLbls>
            <c:dLbl>
              <c:idx val="0"/>
              <c:tx>
                <c:strRef>
                  <c:f>Data!$B$8</c:f>
                  <c:strCache>
                    <c:ptCount val="1"/>
                    <c:pt idx="0">
                      <c:v>CAN</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
              <c:tx>
                <c:strRef>
                  <c:f>Data!$B$9</c:f>
                  <c:strCache>
                    <c:ptCount val="1"/>
                    <c:pt idx="0">
                      <c:v>CHL</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
              <c:tx>
                <c:strRef>
                  <c:f>Data!$B$10</c:f>
                  <c:strCache>
                    <c:ptCount val="1"/>
                    <c:pt idx="0">
                      <c:v>FRA</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
              <c:tx>
                <c:strRef>
                  <c:f>Data!$B$11</c:f>
                  <c:strCache>
                    <c:ptCount val="1"/>
                    <c:pt idx="0">
                      <c:v>DEU</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4"/>
              <c:tx>
                <c:strRef>
                  <c:f>Data!$B$12</c:f>
                  <c:strCache>
                    <c:ptCount val="1"/>
                    <c:pt idx="0">
                      <c:v>MXN</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5"/>
              <c:tx>
                <c:strRef>
                  <c:f>Data!$B$13</c:f>
                  <c:strCache>
                    <c:ptCount val="1"/>
                    <c:pt idx="0">
                      <c:v>PRT</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6"/>
              <c:tx>
                <c:strRef>
                  <c:f>Data!$B$14</c:f>
                  <c:strCache>
                    <c:ptCount val="1"/>
                    <c:pt idx="0">
                      <c:v>ESP</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7"/>
              <c:tx>
                <c:strRef>
                  <c:f>Data!$B$15</c:f>
                  <c:strCache>
                    <c:ptCount val="1"/>
                    <c:pt idx="0">
                      <c:v>GBR</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8"/>
              <c:tx>
                <c:strRef>
                  <c:f>Data!$B$16</c:f>
                  <c:strCache>
                    <c:ptCount val="1"/>
                    <c:pt idx="0">
                      <c:v>USA</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9"/>
              <c:tx>
                <c:strRef>
                  <c:f>Data!$B$17</c:f>
                  <c:strCache>
                    <c:ptCount val="1"/>
                    <c:pt idx="0">
                      <c:v>ARG</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0"/>
              <c:tx>
                <c:strRef>
                  <c:f>Data!$B$18</c:f>
                  <c:strCache>
                    <c:ptCount val="1"/>
                    <c:pt idx="0">
                      <c:v>BRA</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1"/>
              <c:tx>
                <c:strRef>
                  <c:f>Data!$B$19</c:f>
                  <c:strCache>
                    <c:ptCount val="1"/>
                    <c:pt idx="0">
                      <c:v>BHS</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2"/>
              <c:tx>
                <c:strRef>
                  <c:f>Data!$B$20</c:f>
                  <c:strCache>
                    <c:ptCount val="1"/>
                    <c:pt idx="0">
                      <c:v>BRB</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3"/>
              <c:tx>
                <c:strRef>
                  <c:f>Data!$B$21</c:f>
                  <c:strCache>
                    <c:ptCount val="1"/>
                    <c:pt idx="0">
                      <c:v>BLZ</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4"/>
              <c:tx>
                <c:strRef>
                  <c:f>Data!$B$22</c:f>
                  <c:strCache>
                    <c:ptCount val="1"/>
                    <c:pt idx="0">
                      <c:v>BOL</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5"/>
              <c:tx>
                <c:strRef>
                  <c:f>Data!$B$23</c:f>
                  <c:strCache>
                    <c:ptCount val="1"/>
                    <c:pt idx="0">
                      <c:v>COL</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6"/>
              <c:tx>
                <c:strRef>
                  <c:f>Data!$B$24</c:f>
                  <c:strCache>
                    <c:ptCount val="1"/>
                    <c:pt idx="0">
                      <c:v>CRI</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7"/>
              <c:tx>
                <c:strRef>
                  <c:f>Data!$B$25</c:f>
                  <c:strCache>
                    <c:ptCount val="1"/>
                    <c:pt idx="0">
                      <c:v>DOM</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8"/>
              <c:tx>
                <c:strRef>
                  <c:f>Data!$B$26</c:f>
                  <c:strCache>
                    <c:ptCount val="1"/>
                    <c:pt idx="0">
                      <c:v>ECU</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9"/>
              <c:tx>
                <c:strRef>
                  <c:f>Data!$B$27</c:f>
                  <c:strCache>
                    <c:ptCount val="1"/>
                    <c:pt idx="0">
                      <c:v>SLV</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0"/>
              <c:tx>
                <c:strRef>
                  <c:f>Data!$B$28</c:f>
                  <c:strCache>
                    <c:ptCount val="1"/>
                    <c:pt idx="0">
                      <c:v>GTM</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1"/>
              <c:tx>
                <c:strRef>
                  <c:f>Data!$B$29</c:f>
                  <c:strCache>
                    <c:ptCount val="1"/>
                    <c:pt idx="0">
                      <c:v>GUY</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2"/>
              <c:tx>
                <c:strRef>
                  <c:f>Data!$B$30</c:f>
                  <c:strCache>
                    <c:ptCount val="1"/>
                    <c:pt idx="0">
                      <c:v>HTI</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3"/>
              <c:tx>
                <c:strRef>
                  <c:f>Data!$B$31</c:f>
                  <c:strCache>
                    <c:ptCount val="1"/>
                    <c:pt idx="0">
                      <c:v>HND</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4"/>
              <c:tx>
                <c:strRef>
                  <c:f>Data!$B$32</c:f>
                  <c:strCache>
                    <c:ptCount val="1"/>
                    <c:pt idx="0">
                      <c:v>JAM</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5"/>
              <c:tx>
                <c:strRef>
                  <c:f>Data!$B$33</c:f>
                  <c:strCache>
                    <c:ptCount val="1"/>
                    <c:pt idx="0">
                      <c:v>NIC</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6"/>
              <c:tx>
                <c:strRef>
                  <c:f>Data!$B$34</c:f>
                  <c:strCache>
                    <c:ptCount val="1"/>
                    <c:pt idx="0">
                      <c:v>PAN</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7"/>
              <c:tx>
                <c:strRef>
                  <c:f>Data!$B$35</c:f>
                  <c:strCache>
                    <c:ptCount val="1"/>
                    <c:pt idx="0">
                      <c:v>PRY</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8"/>
              <c:tx>
                <c:strRef>
                  <c:f>Data!$B$36</c:f>
                  <c:strCache>
                    <c:ptCount val="1"/>
                    <c:pt idx="0">
                      <c:v>PER</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9"/>
              <c:tx>
                <c:strRef>
                  <c:f>Data!$B$37</c:f>
                  <c:strCache>
                    <c:ptCount val="1"/>
                    <c:pt idx="0">
                      <c:v>SUR</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0"/>
              <c:tx>
                <c:strRef>
                  <c:f>Data!$B$38</c:f>
                  <c:strCache>
                    <c:ptCount val="1"/>
                    <c:pt idx="0">
                      <c:v>TTO</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1"/>
              <c:tx>
                <c:strRef>
                  <c:f>Data!$B$39</c:f>
                  <c:strCache>
                    <c:ptCount val="1"/>
                    <c:pt idx="0">
                      <c:v>URY</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2"/>
              <c:tx>
                <c:strRef>
                  <c:f>Data!$B$40</c:f>
                  <c:strCache>
                    <c:ptCount val="1"/>
                    <c:pt idx="0">
                      <c:v>VEN</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3"/>
              <c:tx>
                <c:strRef>
                  <c:f>Data!$B$41</c:f>
                  <c:strCache>
                    <c:ptCount val="1"/>
                    <c:pt idx="0">
                      <c:v>LAC26</c:v>
                    </c:pt>
                  </c:strCache>
                </c:strRef>
              </c:tx>
              <c:txPr>
                <a:bodyPr vert="horz" rot="0" anchor="ctr"/>
                <a:lstStyle/>
                <a:p>
                  <a:pPr algn="ctr">
                    <a:defRPr lang="en-US" cap="none" sz="1000" b="1"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trendline>
            <c:spPr>
              <a:ln w="25400">
                <a:solidFill>
                  <a:srgbClr val="808080"/>
                </a:solidFill>
              </a:ln>
            </c:spPr>
            <c:trendlineType val="linear"/>
            <c:dispEq val="0"/>
            <c:dispRSqr val="0"/>
          </c:trendline>
          <c:xVal>
            <c:numRef>
              <c:f>Data!$D$8:$D$41</c:f>
              <c:numCache>
                <c:ptCount val="34"/>
                <c:pt idx="0">
                  <c:v>42.9</c:v>
                </c:pt>
                <c:pt idx="1">
                  <c:v>35.6</c:v>
                </c:pt>
                <c:pt idx="2">
                  <c:v>45.8</c:v>
                </c:pt>
                <c:pt idx="3">
                  <c:v>43.8</c:v>
                </c:pt>
                <c:pt idx="4">
                  <c:v>37.2</c:v>
                </c:pt>
                <c:pt idx="5">
                  <c:v>59.1</c:v>
                </c:pt>
                <c:pt idx="6">
                  <c:v>69.9</c:v>
                </c:pt>
                <c:pt idx="7">
                  <c:v>31.1</c:v>
                </c:pt>
                <c:pt idx="8">
                  <c:v>38.3</c:v>
                </c:pt>
                <c:pt idx="9">
                  <c:v>73.3</c:v>
                </c:pt>
                <c:pt idx="10">
                  <c:v>56.7</c:v>
                </c:pt>
                <c:pt idx="11">
                  <c:v>50.3</c:v>
                </c:pt>
                <c:pt idx="12">
                  <c:v>58.7</c:v>
                </c:pt>
                <c:pt idx="13">
                  <c:v>67.5</c:v>
                </c:pt>
                <c:pt idx="14">
                  <c:v>40.9</c:v>
                </c:pt>
                <c:pt idx="15">
                  <c:v>71.6</c:v>
                </c:pt>
                <c:pt idx="16">
                  <c:v>83.8</c:v>
                </c:pt>
                <c:pt idx="17">
                  <c:v>24</c:v>
                </c:pt>
                <c:pt idx="18">
                  <c:v>99.1</c:v>
                </c:pt>
                <c:pt idx="19">
                  <c:v>47.3</c:v>
                </c:pt>
                <c:pt idx="20">
                  <c:v>71.4</c:v>
                </c:pt>
                <c:pt idx="21">
                  <c:v>68.4</c:v>
                </c:pt>
                <c:pt idx="22">
                  <c:v>31.4</c:v>
                </c:pt>
                <c:pt idx="23">
                  <c:v>64.1</c:v>
                </c:pt>
                <c:pt idx="24">
                  <c:v>73.7</c:v>
                </c:pt>
                <c:pt idx="25">
                  <c:v>91.5</c:v>
                </c:pt>
                <c:pt idx="26">
                  <c:v>76.7</c:v>
                </c:pt>
                <c:pt idx="27">
                  <c:v>109.6</c:v>
                </c:pt>
                <c:pt idx="28">
                  <c:v>61.2</c:v>
                </c:pt>
                <c:pt idx="29">
                  <c:v>29.7</c:v>
                </c:pt>
                <c:pt idx="30">
                  <c:v>42.7</c:v>
                </c:pt>
                <c:pt idx="31">
                  <c:v>59.5</c:v>
                </c:pt>
                <c:pt idx="32">
                  <c:v>91.9</c:v>
                </c:pt>
                <c:pt idx="33">
                  <c:v>62.223076923076924</c:v>
                </c:pt>
              </c:numCache>
            </c:numRef>
          </c:xVal>
          <c:yVal>
            <c:numRef>
              <c:f>Data!$F$8:$F$41</c:f>
              <c:numCache>
                <c:ptCount val="34"/>
                <c:pt idx="0">
                  <c:v>8.3</c:v>
                </c:pt>
                <c:pt idx="1">
                  <c:v>7.9</c:v>
                </c:pt>
                <c:pt idx="2">
                  <c:v>10.2</c:v>
                </c:pt>
                <c:pt idx="3">
                  <c:v>9.5</c:v>
                </c:pt>
                <c:pt idx="4">
                  <c:v>6.1</c:v>
                </c:pt>
                <c:pt idx="5">
                  <c:v>9</c:v>
                </c:pt>
                <c:pt idx="6">
                  <c:v>14.2</c:v>
                </c:pt>
                <c:pt idx="7">
                  <c:v>6.1</c:v>
                </c:pt>
                <c:pt idx="8">
                  <c:v>7.1</c:v>
                </c:pt>
                <c:pt idx="9">
                  <c:v>15</c:v>
                </c:pt>
                <c:pt idx="10">
                  <c:v>18.9</c:v>
                </c:pt>
                <c:pt idx="11">
                  <c:v>9.5</c:v>
                </c:pt>
                <c:pt idx="12">
                  <c:v>12.2</c:v>
                </c:pt>
                <c:pt idx="13">
                  <c:v>14.4</c:v>
                </c:pt>
                <c:pt idx="14">
                  <c:v>10.5</c:v>
                </c:pt>
                <c:pt idx="15">
                  <c:v>15.3</c:v>
                </c:pt>
                <c:pt idx="16">
                  <c:v>15</c:v>
                </c:pt>
                <c:pt idx="17">
                  <c:v>4.6</c:v>
                </c:pt>
                <c:pt idx="18">
                  <c:v>25.6</c:v>
                </c:pt>
                <c:pt idx="19">
                  <c:v>12.2</c:v>
                </c:pt>
                <c:pt idx="20">
                  <c:v>16.4</c:v>
                </c:pt>
                <c:pt idx="21">
                  <c:v>16.6</c:v>
                </c:pt>
                <c:pt idx="22">
                  <c:v>7.7</c:v>
                </c:pt>
                <c:pt idx="23">
                  <c:v>16.1</c:v>
                </c:pt>
                <c:pt idx="24">
                  <c:v>13.1</c:v>
                </c:pt>
                <c:pt idx="25">
                  <c:v>24.2</c:v>
                </c:pt>
                <c:pt idx="26">
                  <c:v>15</c:v>
                </c:pt>
                <c:pt idx="27">
                  <c:v>20</c:v>
                </c:pt>
                <c:pt idx="28">
                  <c:v>11.5</c:v>
                </c:pt>
                <c:pt idx="29">
                  <c:v>8.3</c:v>
                </c:pt>
                <c:pt idx="30">
                  <c:v>10.7</c:v>
                </c:pt>
                <c:pt idx="31">
                  <c:v>14.9</c:v>
                </c:pt>
                <c:pt idx="32">
                  <c:v>21.7</c:v>
                </c:pt>
                <c:pt idx="33">
                  <c:v>13.976923076923073</c:v>
                </c:pt>
              </c:numCache>
            </c:numRef>
          </c:yVal>
          <c:smooth val="0"/>
        </c:ser>
        <c:axId val="52516159"/>
        <c:axId val="29097516"/>
      </c:scatterChart>
      <c:valAx>
        <c:axId val="52516159"/>
        <c:scaling>
          <c:orientation val="minMax"/>
          <c:max val="100"/>
          <c:min val="25"/>
        </c:scaling>
        <c:axPos val="b"/>
        <c:title>
          <c:tx>
            <c:rich>
              <a:bodyPr vert="horz" rot="0" anchor="ctr"/>
              <a:lstStyle/>
              <a:p>
                <a:pPr algn="ctr">
                  <a:defRPr/>
                </a:pPr>
                <a:r>
                  <a:rPr lang="en-US" cap="none" sz="800" b="0" i="0" u="none" baseline="0">
                    <a:solidFill>
                      <a:srgbClr val="000000"/>
                    </a:solidFill>
                  </a:rPr>
                  <a:t>Weighted average pension level (WAPL)</a:t>
                </a:r>
              </a:p>
            </c:rich>
          </c:tx>
          <c:layout>
            <c:manualLayout>
              <c:xMode val="factor"/>
              <c:yMode val="factor"/>
              <c:x val="-0.00475"/>
              <c:y val="0.01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097516"/>
        <c:crosses val="autoZero"/>
        <c:crossBetween val="midCat"/>
        <c:dispUnits/>
        <c:majorUnit val="10"/>
      </c:valAx>
      <c:valAx>
        <c:axId val="29097516"/>
        <c:scaling>
          <c:orientation val="minMax"/>
          <c:min val="0"/>
        </c:scaling>
        <c:axPos val="l"/>
        <c:title>
          <c:tx>
            <c:rich>
              <a:bodyPr vert="horz" rot="-5400000" anchor="ctr"/>
              <a:lstStyle/>
              <a:p>
                <a:pPr algn="ctr">
                  <a:defRPr/>
                </a:pPr>
                <a:r>
                  <a:rPr lang="en-US" cap="none" sz="800" b="0" i="0" u="none" baseline="0">
                    <a:solidFill>
                      <a:srgbClr val="000000"/>
                    </a:solidFill>
                  </a:rPr>
                  <a:t>Weighted average pension wealth (WAPW)</a:t>
                </a:r>
              </a:p>
            </c:rich>
          </c:tx>
          <c:layout>
            <c:manualLayout>
              <c:xMode val="factor"/>
              <c:yMode val="factor"/>
              <c:x val="-0.01075"/>
              <c:y val="0.013"/>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crossAx val="52516159"/>
        <c:crosses val="autoZero"/>
        <c:crossBetween val="midCat"/>
        <c:dispUnits/>
        <c:majorUnit val="5"/>
      </c:valAx>
      <c:spPr>
        <a:solidFill>
          <a:srgbClr val="FFFFFF"/>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Hombres</a:t>
            </a:r>
          </a:p>
        </c:rich>
      </c:tx>
      <c:layout>
        <c:manualLayout>
          <c:xMode val="factor"/>
          <c:yMode val="factor"/>
          <c:x val="0.0325"/>
          <c:y val="-0.0035"/>
        </c:manualLayout>
      </c:layout>
      <c:spPr>
        <a:noFill/>
        <a:ln w="3175">
          <a:noFill/>
        </a:ln>
      </c:spPr>
    </c:title>
    <c:plotArea>
      <c:layout>
        <c:manualLayout>
          <c:xMode val="edge"/>
          <c:yMode val="edge"/>
          <c:x val="0.077"/>
          <c:y val="0.069"/>
          <c:w val="0.9165"/>
          <c:h val="0.89775"/>
        </c:manualLayout>
      </c:layout>
      <c:scatterChart>
        <c:scatterStyle val="lineMarker"/>
        <c:varyColors val="0"/>
        <c:ser>
          <c:idx val="0"/>
          <c:order val="0"/>
          <c:tx>
            <c:v>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8080"/>
              </a:solidFill>
              <a:ln>
                <a:solidFill>
                  <a:srgbClr val="FF0000"/>
                </a:solidFill>
              </a:ln>
            </c:spPr>
          </c:marker>
          <c:dLbls>
            <c:dLbl>
              <c:idx val="0"/>
              <c:tx>
                <c:strRef>
                  <c:f>Data!$B$8</c:f>
                  <c:strCache>
                    <c:ptCount val="1"/>
                    <c:pt idx="0">
                      <c:v>CAN</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
              <c:tx>
                <c:strRef>
                  <c:f>Data!$B$9</c:f>
                  <c:strCache>
                    <c:ptCount val="1"/>
                    <c:pt idx="0">
                      <c:v>CHL</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
              <c:tx>
                <c:strRef>
                  <c:f>Data!$B$10</c:f>
                  <c:strCache>
                    <c:ptCount val="1"/>
                    <c:pt idx="0">
                      <c:v>FRA</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
              <c:tx>
                <c:strRef>
                  <c:f>Data!$B$11</c:f>
                  <c:strCache>
                    <c:ptCount val="1"/>
                    <c:pt idx="0">
                      <c:v>DEU</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4"/>
              <c:tx>
                <c:strRef>
                  <c:f>Data!$B$12</c:f>
                  <c:strCache>
                    <c:ptCount val="1"/>
                    <c:pt idx="0">
                      <c:v>MXN</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5"/>
              <c:tx>
                <c:strRef>
                  <c:f>Data!$B$13</c:f>
                  <c:strCache>
                    <c:ptCount val="1"/>
                    <c:pt idx="0">
                      <c:v>PRT</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6"/>
              <c:tx>
                <c:strRef>
                  <c:f>Data!$B$14</c:f>
                  <c:strCache>
                    <c:ptCount val="1"/>
                    <c:pt idx="0">
                      <c:v>ESP</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7"/>
              <c:tx>
                <c:strRef>
                  <c:f>Data!$B$15</c:f>
                  <c:strCache>
                    <c:ptCount val="1"/>
                    <c:pt idx="0">
                      <c:v>GBR</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8"/>
              <c:tx>
                <c:strRef>
                  <c:f>Data!$B$16</c:f>
                  <c:strCache>
                    <c:ptCount val="1"/>
                    <c:pt idx="0">
                      <c:v>USA</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9"/>
              <c:tx>
                <c:strRef>
                  <c:f>Data!$B$17</c:f>
                  <c:strCache>
                    <c:ptCount val="1"/>
                    <c:pt idx="0">
                      <c:v>ARG</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0"/>
              <c:tx>
                <c:strRef>
                  <c:f>Data!$B$18</c:f>
                  <c:strCache>
                    <c:ptCount val="1"/>
                    <c:pt idx="0">
                      <c:v>BRA</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1"/>
              <c:tx>
                <c:strRef>
                  <c:f>Data!$B$19</c:f>
                  <c:strCache>
                    <c:ptCount val="1"/>
                    <c:pt idx="0">
                      <c:v>BHS</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2"/>
              <c:tx>
                <c:strRef>
                  <c:f>Data!$B$20</c:f>
                  <c:strCache>
                    <c:ptCount val="1"/>
                    <c:pt idx="0">
                      <c:v>BRB</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3"/>
              <c:tx>
                <c:strRef>
                  <c:f>Data!$B$21</c:f>
                  <c:strCache>
                    <c:ptCount val="1"/>
                    <c:pt idx="0">
                      <c:v>BLZ</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4"/>
              <c:tx>
                <c:strRef>
                  <c:f>Data!$B$22</c:f>
                  <c:strCache>
                    <c:ptCount val="1"/>
                    <c:pt idx="0">
                      <c:v>BOL</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5"/>
              <c:tx>
                <c:strRef>
                  <c:f>Data!$B$23</c:f>
                  <c:strCache>
                    <c:ptCount val="1"/>
                    <c:pt idx="0">
                      <c:v>COL</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6"/>
              <c:tx>
                <c:strRef>
                  <c:f>Data!$B$24</c:f>
                  <c:strCache>
                    <c:ptCount val="1"/>
                    <c:pt idx="0">
                      <c:v>CRI</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7"/>
              <c:tx>
                <c:strRef>
                  <c:f>Data!$B$25</c:f>
                  <c:strCache>
                    <c:ptCount val="1"/>
                    <c:pt idx="0">
                      <c:v>DOM</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8"/>
              <c:tx>
                <c:strRef>
                  <c:f>Data!$B$26</c:f>
                  <c:strCache>
                    <c:ptCount val="1"/>
                    <c:pt idx="0">
                      <c:v>ECU</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9"/>
              <c:tx>
                <c:strRef>
                  <c:f>Data!$B$27</c:f>
                  <c:strCache>
                    <c:ptCount val="1"/>
                    <c:pt idx="0">
                      <c:v>SLV</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0"/>
              <c:tx>
                <c:strRef>
                  <c:f>Data!$B$28</c:f>
                  <c:strCache>
                    <c:ptCount val="1"/>
                    <c:pt idx="0">
                      <c:v>GTM</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1"/>
              <c:tx>
                <c:strRef>
                  <c:f>Data!$B$29</c:f>
                  <c:strCache>
                    <c:ptCount val="1"/>
                    <c:pt idx="0">
                      <c:v>GUY</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2"/>
              <c:tx>
                <c:strRef>
                  <c:f>Data!$B$30</c:f>
                  <c:strCache>
                    <c:ptCount val="1"/>
                    <c:pt idx="0">
                      <c:v>HTI</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3"/>
              <c:tx>
                <c:strRef>
                  <c:f>Data!$B$31</c:f>
                  <c:strCache>
                    <c:ptCount val="1"/>
                    <c:pt idx="0">
                      <c:v>HND</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4"/>
              <c:tx>
                <c:strRef>
                  <c:f>Data!$B$32</c:f>
                  <c:strCache>
                    <c:ptCount val="1"/>
                    <c:pt idx="0">
                      <c:v>JAM</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5"/>
              <c:tx>
                <c:strRef>
                  <c:f>Data!$B$33</c:f>
                  <c:strCache>
                    <c:ptCount val="1"/>
                    <c:pt idx="0">
                      <c:v>NIC</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6"/>
              <c:tx>
                <c:strRef>
                  <c:f>Data!$B$34</c:f>
                  <c:strCache>
                    <c:ptCount val="1"/>
                    <c:pt idx="0">
                      <c:v>PAN</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7"/>
              <c:tx>
                <c:strRef>
                  <c:f>Data!$B$35</c:f>
                  <c:strCache>
                    <c:ptCount val="1"/>
                    <c:pt idx="0">
                      <c:v>PRY</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8"/>
              <c:tx>
                <c:strRef>
                  <c:f>Data!$B$36</c:f>
                  <c:strCache>
                    <c:ptCount val="1"/>
                    <c:pt idx="0">
                      <c:v>PER</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9"/>
              <c:tx>
                <c:strRef>
                  <c:f>Data!$B$37</c:f>
                  <c:strCache>
                    <c:ptCount val="1"/>
                    <c:pt idx="0">
                      <c:v>SUR</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0"/>
              <c:tx>
                <c:strRef>
                  <c:f>Data!$B$38</c:f>
                  <c:strCache>
                    <c:ptCount val="1"/>
                    <c:pt idx="0">
                      <c:v>TTO</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1"/>
              <c:tx>
                <c:strRef>
                  <c:f>Data!$B$39</c:f>
                  <c:strCache>
                    <c:ptCount val="1"/>
                    <c:pt idx="0">
                      <c:v>URY</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2"/>
              <c:tx>
                <c:strRef>
                  <c:f>Data!$B$40</c:f>
                  <c:strCache>
                    <c:ptCount val="1"/>
                    <c:pt idx="0">
                      <c:v>VEN</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3"/>
              <c:tx>
                <c:strRef>
                  <c:f>Data!$B$41</c:f>
                  <c:strCache>
                    <c:ptCount val="1"/>
                    <c:pt idx="0">
                      <c:v>LAC26</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trendline>
            <c:spPr>
              <a:ln w="25400">
                <a:solidFill>
                  <a:srgbClr val="808080"/>
                </a:solidFill>
              </a:ln>
            </c:spPr>
            <c:trendlineType val="linear"/>
            <c:dispEq val="0"/>
            <c:dispRSqr val="0"/>
          </c:trendline>
          <c:xVal>
            <c:numRef>
              <c:f>Data!$C$8:$C$41</c:f>
              <c:numCache>
                <c:ptCount val="34"/>
                <c:pt idx="0">
                  <c:v>42.9</c:v>
                </c:pt>
                <c:pt idx="1">
                  <c:v>46.7</c:v>
                </c:pt>
                <c:pt idx="2">
                  <c:v>45.8</c:v>
                </c:pt>
                <c:pt idx="3">
                  <c:v>43.8</c:v>
                </c:pt>
                <c:pt idx="4">
                  <c:v>39.5</c:v>
                </c:pt>
                <c:pt idx="5">
                  <c:v>59.1</c:v>
                </c:pt>
                <c:pt idx="6">
                  <c:v>69.9</c:v>
                </c:pt>
                <c:pt idx="7">
                  <c:v>31.1</c:v>
                </c:pt>
                <c:pt idx="8">
                  <c:v>38.3</c:v>
                </c:pt>
                <c:pt idx="9">
                  <c:v>81</c:v>
                </c:pt>
                <c:pt idx="10">
                  <c:v>62.2</c:v>
                </c:pt>
                <c:pt idx="11">
                  <c:v>50.3</c:v>
                </c:pt>
                <c:pt idx="12">
                  <c:v>58.7</c:v>
                </c:pt>
                <c:pt idx="13">
                  <c:v>67.5</c:v>
                </c:pt>
                <c:pt idx="14">
                  <c:v>40.9</c:v>
                </c:pt>
                <c:pt idx="15">
                  <c:v>77.1</c:v>
                </c:pt>
                <c:pt idx="16">
                  <c:v>83.8</c:v>
                </c:pt>
                <c:pt idx="17">
                  <c:v>24</c:v>
                </c:pt>
                <c:pt idx="18">
                  <c:v>99.1</c:v>
                </c:pt>
                <c:pt idx="19">
                  <c:v>49</c:v>
                </c:pt>
                <c:pt idx="20">
                  <c:v>71.4</c:v>
                </c:pt>
                <c:pt idx="21">
                  <c:v>68.4</c:v>
                </c:pt>
                <c:pt idx="22">
                  <c:v>31.4</c:v>
                </c:pt>
                <c:pt idx="23">
                  <c:v>68.4</c:v>
                </c:pt>
                <c:pt idx="24">
                  <c:v>73.7</c:v>
                </c:pt>
                <c:pt idx="25">
                  <c:v>91.5</c:v>
                </c:pt>
                <c:pt idx="26">
                  <c:v>82.6</c:v>
                </c:pt>
                <c:pt idx="27">
                  <c:v>109.6</c:v>
                </c:pt>
                <c:pt idx="28">
                  <c:v>61.2</c:v>
                </c:pt>
                <c:pt idx="29">
                  <c:v>29.7</c:v>
                </c:pt>
                <c:pt idx="30">
                  <c:v>42.7</c:v>
                </c:pt>
                <c:pt idx="31">
                  <c:v>59.5</c:v>
                </c:pt>
                <c:pt idx="32">
                  <c:v>96.9</c:v>
                </c:pt>
                <c:pt idx="33">
                  <c:v>64.1076923076923</c:v>
                </c:pt>
              </c:numCache>
            </c:numRef>
          </c:xVal>
          <c:yVal>
            <c:numRef>
              <c:f>Data!$E$8:$E$41</c:f>
              <c:numCache>
                <c:ptCount val="34"/>
                <c:pt idx="0">
                  <c:v>7.3</c:v>
                </c:pt>
                <c:pt idx="1">
                  <c:v>7.7</c:v>
                </c:pt>
                <c:pt idx="2">
                  <c:v>9</c:v>
                </c:pt>
                <c:pt idx="3">
                  <c:v>8.3</c:v>
                </c:pt>
                <c:pt idx="4">
                  <c:v>5.8</c:v>
                </c:pt>
                <c:pt idx="5">
                  <c:v>7.9</c:v>
                </c:pt>
                <c:pt idx="6">
                  <c:v>12.6</c:v>
                </c:pt>
                <c:pt idx="7">
                  <c:v>5.4</c:v>
                </c:pt>
                <c:pt idx="8">
                  <c:v>6.3</c:v>
                </c:pt>
                <c:pt idx="9">
                  <c:v>12</c:v>
                </c:pt>
                <c:pt idx="10">
                  <c:v>16.3</c:v>
                </c:pt>
                <c:pt idx="11">
                  <c:v>7.9</c:v>
                </c:pt>
                <c:pt idx="12">
                  <c:v>9.7</c:v>
                </c:pt>
                <c:pt idx="13">
                  <c:v>12.9</c:v>
                </c:pt>
                <c:pt idx="14">
                  <c:v>9.4</c:v>
                </c:pt>
                <c:pt idx="15">
                  <c:v>12.9</c:v>
                </c:pt>
                <c:pt idx="16">
                  <c:v>13.4</c:v>
                </c:pt>
                <c:pt idx="17">
                  <c:v>4.2</c:v>
                </c:pt>
                <c:pt idx="18">
                  <c:v>23.2</c:v>
                </c:pt>
                <c:pt idx="19">
                  <c:v>10.1</c:v>
                </c:pt>
                <c:pt idx="20">
                  <c:v>14.5</c:v>
                </c:pt>
                <c:pt idx="21">
                  <c:v>13.8</c:v>
                </c:pt>
                <c:pt idx="22">
                  <c:v>7</c:v>
                </c:pt>
                <c:pt idx="23">
                  <c:v>12.6</c:v>
                </c:pt>
                <c:pt idx="24">
                  <c:v>11.9</c:v>
                </c:pt>
                <c:pt idx="25">
                  <c:v>21.7</c:v>
                </c:pt>
                <c:pt idx="26">
                  <c:v>13.8</c:v>
                </c:pt>
                <c:pt idx="27">
                  <c:v>18.5</c:v>
                </c:pt>
                <c:pt idx="28">
                  <c:v>10.3</c:v>
                </c:pt>
                <c:pt idx="29">
                  <c:v>7.2</c:v>
                </c:pt>
                <c:pt idx="30">
                  <c:v>9</c:v>
                </c:pt>
                <c:pt idx="31">
                  <c:v>12.5</c:v>
                </c:pt>
                <c:pt idx="32">
                  <c:v>18.2</c:v>
                </c:pt>
                <c:pt idx="33">
                  <c:v>12.173076923076923</c:v>
                </c:pt>
              </c:numCache>
            </c:numRef>
          </c:yVal>
          <c:smooth val="0"/>
        </c:ser>
        <c:axId val="7068061"/>
        <c:axId val="14211554"/>
      </c:scatterChart>
      <c:valAx>
        <c:axId val="7068061"/>
        <c:scaling>
          <c:orientation val="minMax"/>
          <c:max val="100"/>
          <c:min val="25"/>
        </c:scaling>
        <c:axPos val="b"/>
        <c:title>
          <c:tx>
            <c:rich>
              <a:bodyPr vert="horz" rot="0" anchor="ctr"/>
              <a:lstStyle/>
              <a:p>
                <a:pPr algn="ctr">
                  <a:defRPr/>
                </a:pPr>
                <a:r>
                  <a:rPr lang="en-US" cap="none" sz="800" b="0" i="0" u="none" baseline="0">
                    <a:solidFill>
                      <a:srgbClr val="000000"/>
                    </a:solidFill>
                  </a:rPr>
                  <a:t>Nivel ponderado de pensión promedio (WAPL))</a:t>
                </a:r>
              </a:p>
            </c:rich>
          </c:tx>
          <c:layout>
            <c:manualLayout>
              <c:xMode val="factor"/>
              <c:yMode val="factor"/>
              <c:x val="-0.00675"/>
              <c:y val="0.018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4211554"/>
        <c:crosses val="autoZero"/>
        <c:crossBetween val="midCat"/>
        <c:dispUnits/>
        <c:majorUnit val="10"/>
      </c:valAx>
      <c:valAx>
        <c:axId val="14211554"/>
        <c:scaling>
          <c:orientation val="minMax"/>
          <c:max val="25"/>
          <c:min val="0"/>
        </c:scaling>
        <c:axPos val="l"/>
        <c:title>
          <c:tx>
            <c:rich>
              <a:bodyPr vert="horz" rot="-5400000" anchor="ctr"/>
              <a:lstStyle/>
              <a:p>
                <a:pPr algn="ctr">
                  <a:defRPr/>
                </a:pPr>
                <a:r>
                  <a:rPr lang="en-US" cap="none" sz="800" b="0" i="0" u="none" baseline="0">
                    <a:solidFill>
                      <a:srgbClr val="000000"/>
                    </a:solidFill>
                  </a:rPr>
                  <a:t>Riqueza ponderada de pensión promedio (WAPW)</a:t>
                </a:r>
              </a:p>
            </c:rich>
          </c:tx>
          <c:layout>
            <c:manualLayout>
              <c:xMode val="factor"/>
              <c:yMode val="factor"/>
              <c:x val="-0.003"/>
              <c:y val="0.021"/>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crossAx val="7068061"/>
        <c:crosses val="autoZero"/>
        <c:crossBetween val="midCat"/>
        <c:dispUnits/>
        <c:majorUnit val="5"/>
      </c:valAx>
      <c:spPr>
        <a:solidFill>
          <a:srgbClr val="FFFFFF"/>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Mujeres</a:t>
            </a:r>
          </a:p>
        </c:rich>
      </c:tx>
      <c:layout>
        <c:manualLayout>
          <c:xMode val="factor"/>
          <c:yMode val="factor"/>
          <c:x val="0.0225"/>
          <c:y val="-0.01"/>
        </c:manualLayout>
      </c:layout>
      <c:spPr>
        <a:noFill/>
        <a:ln w="3175">
          <a:noFill/>
        </a:ln>
      </c:spPr>
    </c:title>
    <c:plotArea>
      <c:layout>
        <c:manualLayout>
          <c:xMode val="edge"/>
          <c:yMode val="edge"/>
          <c:x val="0.0485"/>
          <c:y val="0.071"/>
          <c:w val="0.94525"/>
          <c:h val="0.89875"/>
        </c:manualLayout>
      </c:layout>
      <c:scatterChart>
        <c:scatterStyle val="lineMarker"/>
        <c:varyColors val="0"/>
        <c:ser>
          <c:idx val="0"/>
          <c:order val="0"/>
          <c:tx>
            <c:v>Women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8080"/>
              </a:solidFill>
              <a:ln>
                <a:solidFill>
                  <a:srgbClr val="FF0000"/>
                </a:solidFill>
              </a:ln>
            </c:spPr>
          </c:marker>
          <c:dLbls>
            <c:dLbl>
              <c:idx val="0"/>
              <c:tx>
                <c:strRef>
                  <c:f>Data!$B$8</c:f>
                  <c:strCache>
                    <c:ptCount val="1"/>
                    <c:pt idx="0">
                      <c:v>CAN</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
              <c:tx>
                <c:strRef>
                  <c:f>Data!$B$9</c:f>
                  <c:strCache>
                    <c:ptCount val="1"/>
                    <c:pt idx="0">
                      <c:v>CHL</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
              <c:tx>
                <c:strRef>
                  <c:f>Data!$B$10</c:f>
                  <c:strCache>
                    <c:ptCount val="1"/>
                    <c:pt idx="0">
                      <c:v>FRA</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
              <c:tx>
                <c:strRef>
                  <c:f>Data!$B$11</c:f>
                  <c:strCache>
                    <c:ptCount val="1"/>
                    <c:pt idx="0">
                      <c:v>DEU</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4"/>
              <c:tx>
                <c:strRef>
                  <c:f>Data!$B$12</c:f>
                  <c:strCache>
                    <c:ptCount val="1"/>
                    <c:pt idx="0">
                      <c:v>MXN</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5"/>
              <c:tx>
                <c:strRef>
                  <c:f>Data!$B$13</c:f>
                  <c:strCache>
                    <c:ptCount val="1"/>
                    <c:pt idx="0">
                      <c:v>PRT</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6"/>
              <c:tx>
                <c:strRef>
                  <c:f>Data!$B$14</c:f>
                  <c:strCache>
                    <c:ptCount val="1"/>
                    <c:pt idx="0">
                      <c:v>ESP</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7"/>
              <c:tx>
                <c:strRef>
                  <c:f>Data!$B$15</c:f>
                  <c:strCache>
                    <c:ptCount val="1"/>
                    <c:pt idx="0">
                      <c:v>GBR</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8"/>
              <c:tx>
                <c:strRef>
                  <c:f>Data!$B$16</c:f>
                  <c:strCache>
                    <c:ptCount val="1"/>
                    <c:pt idx="0">
                      <c:v>USA</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9"/>
              <c:tx>
                <c:strRef>
                  <c:f>Data!$B$17</c:f>
                  <c:strCache>
                    <c:ptCount val="1"/>
                    <c:pt idx="0">
                      <c:v>ARG</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0"/>
              <c:tx>
                <c:strRef>
                  <c:f>Data!$B$18</c:f>
                  <c:strCache>
                    <c:ptCount val="1"/>
                    <c:pt idx="0">
                      <c:v>BRA</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1"/>
              <c:tx>
                <c:strRef>
                  <c:f>Data!$B$19</c:f>
                  <c:strCache>
                    <c:ptCount val="1"/>
                    <c:pt idx="0">
                      <c:v>BHS</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2"/>
              <c:tx>
                <c:strRef>
                  <c:f>Data!$B$20</c:f>
                  <c:strCache>
                    <c:ptCount val="1"/>
                    <c:pt idx="0">
                      <c:v>BRB</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3"/>
              <c:tx>
                <c:strRef>
                  <c:f>Data!$B$21</c:f>
                  <c:strCache>
                    <c:ptCount val="1"/>
                    <c:pt idx="0">
                      <c:v>BLZ</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4"/>
              <c:tx>
                <c:strRef>
                  <c:f>Data!$B$22</c:f>
                  <c:strCache>
                    <c:ptCount val="1"/>
                    <c:pt idx="0">
                      <c:v>BOL</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5"/>
              <c:tx>
                <c:strRef>
                  <c:f>Data!$B$23</c:f>
                  <c:strCache>
                    <c:ptCount val="1"/>
                    <c:pt idx="0">
                      <c:v>COL</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6"/>
              <c:tx>
                <c:strRef>
                  <c:f>Data!$B$24</c:f>
                  <c:strCache>
                    <c:ptCount val="1"/>
                    <c:pt idx="0">
                      <c:v>CRI</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7"/>
              <c:tx>
                <c:strRef>
                  <c:f>Data!$B$25</c:f>
                  <c:strCache>
                    <c:ptCount val="1"/>
                    <c:pt idx="0">
                      <c:v>DOM</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8"/>
              <c:tx>
                <c:strRef>
                  <c:f>Data!$B$26</c:f>
                  <c:strCache>
                    <c:ptCount val="1"/>
                    <c:pt idx="0">
                      <c:v>ECU</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19"/>
              <c:tx>
                <c:strRef>
                  <c:f>Data!$B$27</c:f>
                  <c:strCache>
                    <c:ptCount val="1"/>
                    <c:pt idx="0">
                      <c:v>SLV</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0"/>
              <c:tx>
                <c:strRef>
                  <c:f>Data!$B$28</c:f>
                  <c:strCache>
                    <c:ptCount val="1"/>
                    <c:pt idx="0">
                      <c:v>GTM</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1"/>
              <c:tx>
                <c:strRef>
                  <c:f>Data!$B$29</c:f>
                  <c:strCache>
                    <c:ptCount val="1"/>
                    <c:pt idx="0">
                      <c:v>GUY</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2"/>
              <c:tx>
                <c:strRef>
                  <c:f>Data!$B$30</c:f>
                  <c:strCache>
                    <c:ptCount val="1"/>
                    <c:pt idx="0">
                      <c:v>HTI</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3"/>
              <c:tx>
                <c:strRef>
                  <c:f>Data!$B$31</c:f>
                  <c:strCache>
                    <c:ptCount val="1"/>
                    <c:pt idx="0">
                      <c:v>HND</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4"/>
              <c:tx>
                <c:strRef>
                  <c:f>Data!$B$32</c:f>
                  <c:strCache>
                    <c:ptCount val="1"/>
                    <c:pt idx="0">
                      <c:v>JAM</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5"/>
              <c:tx>
                <c:strRef>
                  <c:f>Data!$B$33</c:f>
                  <c:strCache>
                    <c:ptCount val="1"/>
                    <c:pt idx="0">
                      <c:v>NIC</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6"/>
              <c:tx>
                <c:strRef>
                  <c:f>Data!$B$34</c:f>
                  <c:strCache>
                    <c:ptCount val="1"/>
                    <c:pt idx="0">
                      <c:v>PAN</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7"/>
              <c:tx>
                <c:strRef>
                  <c:f>Data!$B$35</c:f>
                  <c:strCache>
                    <c:ptCount val="1"/>
                    <c:pt idx="0">
                      <c:v>PRY</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8"/>
              <c:tx>
                <c:strRef>
                  <c:f>Data!$B$36</c:f>
                  <c:strCache>
                    <c:ptCount val="1"/>
                    <c:pt idx="0">
                      <c:v>PER</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29"/>
              <c:tx>
                <c:strRef>
                  <c:f>Data!$B$37</c:f>
                  <c:strCache>
                    <c:ptCount val="1"/>
                    <c:pt idx="0">
                      <c:v>SUR</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0"/>
              <c:tx>
                <c:strRef>
                  <c:f>Data!$B$38</c:f>
                  <c:strCache>
                    <c:ptCount val="1"/>
                    <c:pt idx="0">
                      <c:v>TTO</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1"/>
              <c:tx>
                <c:strRef>
                  <c:f>Data!$B$39</c:f>
                  <c:strCache>
                    <c:ptCount val="1"/>
                    <c:pt idx="0">
                      <c:v>URY</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2"/>
              <c:tx>
                <c:strRef>
                  <c:f>Data!$B$40</c:f>
                  <c:strCache>
                    <c:ptCount val="1"/>
                    <c:pt idx="0">
                      <c:v>VEN</c:v>
                    </c:pt>
                  </c:strCache>
                </c:strRef>
              </c:tx>
              <c:txPr>
                <a:bodyPr vert="horz" rot="0" anchor="ctr"/>
                <a:lstStyle/>
                <a:p>
                  <a:pPr algn="ctr">
                    <a:defRPr lang="en-US" cap="none" sz="1000" b="0"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dLbl>
              <c:idx val="33"/>
              <c:tx>
                <c:strRef>
                  <c:f>Data!$B$41</c:f>
                  <c:strCache>
                    <c:ptCount val="1"/>
                    <c:pt idx="0">
                      <c:v>LAC26</c:v>
                    </c:pt>
                  </c:strCache>
                </c:strRef>
              </c:tx>
              <c:txPr>
                <a:bodyPr vert="horz" rot="0" anchor="ctr"/>
                <a:lstStyle/>
                <a:p>
                  <a:pPr algn="ctr">
                    <a:defRPr lang="en-US" cap="none" sz="1000" b="1" i="0" u="none" baseline="0">
                      <a:solidFill>
                        <a:srgbClr val="000000"/>
                      </a:solidFill>
                      <a:latin typeface="Arial Narrow"/>
                      <a:ea typeface="Arial Narrow"/>
                      <a:cs typeface="Arial Narrow"/>
                    </a:defRPr>
                  </a:pPr>
                </a:p>
              </c:txPr>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trendline>
            <c:spPr>
              <a:ln w="25400">
                <a:solidFill>
                  <a:srgbClr val="808080"/>
                </a:solidFill>
              </a:ln>
            </c:spPr>
            <c:trendlineType val="linear"/>
            <c:dispEq val="0"/>
            <c:dispRSqr val="0"/>
          </c:trendline>
          <c:xVal>
            <c:numRef>
              <c:f>Data!$D$8:$D$41</c:f>
              <c:numCache>
                <c:ptCount val="34"/>
                <c:pt idx="0">
                  <c:v>42.9</c:v>
                </c:pt>
                <c:pt idx="1">
                  <c:v>35.6</c:v>
                </c:pt>
                <c:pt idx="2">
                  <c:v>45.8</c:v>
                </c:pt>
                <c:pt idx="3">
                  <c:v>43.8</c:v>
                </c:pt>
                <c:pt idx="4">
                  <c:v>37.2</c:v>
                </c:pt>
                <c:pt idx="5">
                  <c:v>59.1</c:v>
                </c:pt>
                <c:pt idx="6">
                  <c:v>69.9</c:v>
                </c:pt>
                <c:pt idx="7">
                  <c:v>31.1</c:v>
                </c:pt>
                <c:pt idx="8">
                  <c:v>38.3</c:v>
                </c:pt>
                <c:pt idx="9">
                  <c:v>73.3</c:v>
                </c:pt>
                <c:pt idx="10">
                  <c:v>56.7</c:v>
                </c:pt>
                <c:pt idx="11">
                  <c:v>50.3</c:v>
                </c:pt>
                <c:pt idx="12">
                  <c:v>58.7</c:v>
                </c:pt>
                <c:pt idx="13">
                  <c:v>67.5</c:v>
                </c:pt>
                <c:pt idx="14">
                  <c:v>40.9</c:v>
                </c:pt>
                <c:pt idx="15">
                  <c:v>71.6</c:v>
                </c:pt>
                <c:pt idx="16">
                  <c:v>83.8</c:v>
                </c:pt>
                <c:pt idx="17">
                  <c:v>24</c:v>
                </c:pt>
                <c:pt idx="18">
                  <c:v>99.1</c:v>
                </c:pt>
                <c:pt idx="19">
                  <c:v>47.3</c:v>
                </c:pt>
                <c:pt idx="20">
                  <c:v>71.4</c:v>
                </c:pt>
                <c:pt idx="21">
                  <c:v>68.4</c:v>
                </c:pt>
                <c:pt idx="22">
                  <c:v>31.4</c:v>
                </c:pt>
                <c:pt idx="23">
                  <c:v>64.1</c:v>
                </c:pt>
                <c:pt idx="24">
                  <c:v>73.7</c:v>
                </c:pt>
                <c:pt idx="25">
                  <c:v>91.5</c:v>
                </c:pt>
                <c:pt idx="26">
                  <c:v>76.7</c:v>
                </c:pt>
                <c:pt idx="27">
                  <c:v>109.6</c:v>
                </c:pt>
                <c:pt idx="28">
                  <c:v>61.2</c:v>
                </c:pt>
                <c:pt idx="29">
                  <c:v>29.7</c:v>
                </c:pt>
                <c:pt idx="30">
                  <c:v>42.7</c:v>
                </c:pt>
                <c:pt idx="31">
                  <c:v>59.5</c:v>
                </c:pt>
                <c:pt idx="32">
                  <c:v>91.9</c:v>
                </c:pt>
                <c:pt idx="33">
                  <c:v>62.223076923076924</c:v>
                </c:pt>
              </c:numCache>
            </c:numRef>
          </c:xVal>
          <c:yVal>
            <c:numRef>
              <c:f>Data!$F$8:$F$41</c:f>
              <c:numCache>
                <c:ptCount val="34"/>
                <c:pt idx="0">
                  <c:v>8.3</c:v>
                </c:pt>
                <c:pt idx="1">
                  <c:v>7.9</c:v>
                </c:pt>
                <c:pt idx="2">
                  <c:v>10.2</c:v>
                </c:pt>
                <c:pt idx="3">
                  <c:v>9.5</c:v>
                </c:pt>
                <c:pt idx="4">
                  <c:v>6.1</c:v>
                </c:pt>
                <c:pt idx="5">
                  <c:v>9</c:v>
                </c:pt>
                <c:pt idx="6">
                  <c:v>14.2</c:v>
                </c:pt>
                <c:pt idx="7">
                  <c:v>6.1</c:v>
                </c:pt>
                <c:pt idx="8">
                  <c:v>7.1</c:v>
                </c:pt>
                <c:pt idx="9">
                  <c:v>15</c:v>
                </c:pt>
                <c:pt idx="10">
                  <c:v>18.9</c:v>
                </c:pt>
                <c:pt idx="11">
                  <c:v>9.5</c:v>
                </c:pt>
                <c:pt idx="12">
                  <c:v>12.2</c:v>
                </c:pt>
                <c:pt idx="13">
                  <c:v>14.4</c:v>
                </c:pt>
                <c:pt idx="14">
                  <c:v>10.5</c:v>
                </c:pt>
                <c:pt idx="15">
                  <c:v>15.3</c:v>
                </c:pt>
                <c:pt idx="16">
                  <c:v>15</c:v>
                </c:pt>
                <c:pt idx="17">
                  <c:v>4.6</c:v>
                </c:pt>
                <c:pt idx="18">
                  <c:v>25.6</c:v>
                </c:pt>
                <c:pt idx="19">
                  <c:v>12.2</c:v>
                </c:pt>
                <c:pt idx="20">
                  <c:v>16.4</c:v>
                </c:pt>
                <c:pt idx="21">
                  <c:v>16.6</c:v>
                </c:pt>
                <c:pt idx="22">
                  <c:v>7.7</c:v>
                </c:pt>
                <c:pt idx="23">
                  <c:v>16.1</c:v>
                </c:pt>
                <c:pt idx="24">
                  <c:v>13.1</c:v>
                </c:pt>
                <c:pt idx="25">
                  <c:v>24.2</c:v>
                </c:pt>
                <c:pt idx="26">
                  <c:v>15</c:v>
                </c:pt>
                <c:pt idx="27">
                  <c:v>20</c:v>
                </c:pt>
                <c:pt idx="28">
                  <c:v>11.5</c:v>
                </c:pt>
                <c:pt idx="29">
                  <c:v>8.3</c:v>
                </c:pt>
                <c:pt idx="30">
                  <c:v>10.7</c:v>
                </c:pt>
                <c:pt idx="31">
                  <c:v>14.9</c:v>
                </c:pt>
                <c:pt idx="32">
                  <c:v>21.7</c:v>
                </c:pt>
                <c:pt idx="33">
                  <c:v>13.976923076923073</c:v>
                </c:pt>
              </c:numCache>
            </c:numRef>
          </c:yVal>
          <c:smooth val="0"/>
        </c:ser>
        <c:axId val="30007179"/>
        <c:axId val="26170984"/>
      </c:scatterChart>
      <c:valAx>
        <c:axId val="30007179"/>
        <c:scaling>
          <c:orientation val="minMax"/>
          <c:max val="100"/>
          <c:min val="25"/>
        </c:scaling>
        <c:axPos val="b"/>
        <c:title>
          <c:tx>
            <c:rich>
              <a:bodyPr vert="horz" rot="0" anchor="ctr"/>
              <a:lstStyle/>
              <a:p>
                <a:pPr algn="ctr">
                  <a:defRPr/>
                </a:pPr>
                <a:r>
                  <a:rPr lang="en-US" cap="none" sz="800" b="0" i="0" u="none" baseline="0">
                    <a:solidFill>
                      <a:srgbClr val="000000"/>
                    </a:solidFill>
                  </a:rPr>
                  <a:t>Nivel ponderado de pensión promedio (WAPL)</a:t>
                </a:r>
              </a:p>
            </c:rich>
          </c:tx>
          <c:layout>
            <c:manualLayout>
              <c:xMode val="factor"/>
              <c:yMode val="factor"/>
              <c:x val="-0.00475"/>
              <c:y val="0.018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6170984"/>
        <c:crosses val="autoZero"/>
        <c:crossBetween val="midCat"/>
        <c:dispUnits/>
        <c:majorUnit val="10"/>
      </c:valAx>
      <c:valAx>
        <c:axId val="26170984"/>
        <c:scaling>
          <c:orientation val="minMax"/>
          <c:min val="0"/>
        </c:scaling>
        <c:axPos val="l"/>
        <c:title>
          <c:tx>
            <c:rich>
              <a:bodyPr vert="horz" rot="-5400000" anchor="ctr"/>
              <a:lstStyle/>
              <a:p>
                <a:pPr algn="ctr">
                  <a:defRPr/>
                </a:pPr>
                <a:r>
                  <a:rPr lang="en-US" cap="none" sz="800" b="0" i="0" u="none" baseline="0">
                    <a:solidFill>
                      <a:srgbClr val="000000"/>
                    </a:solidFill>
                  </a:rPr>
                  <a:t>Riqueza ponderada de pensión promedio (WAPW)</a:t>
                </a:r>
              </a:p>
            </c:rich>
          </c:tx>
          <c:layout>
            <c:manualLayout>
              <c:xMode val="factor"/>
              <c:yMode val="factor"/>
              <c:x val="-0.00225"/>
              <c:y val="0.00325"/>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crossAx val="30007179"/>
        <c:crosses val="autoZero"/>
        <c:crossBetween val="midCat"/>
        <c:dispUnits/>
        <c:majorUnit val="5"/>
      </c:valAx>
      <c:spPr>
        <a:solidFill>
          <a:srgbClr val="FFFFFF"/>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7</xdr:row>
      <xdr:rowOff>57150</xdr:rowOff>
    </xdr:from>
    <xdr:to>
      <xdr:col>10</xdr:col>
      <xdr:colOff>19050</xdr:colOff>
      <xdr:row>25</xdr:row>
      <xdr:rowOff>19050</xdr:rowOff>
    </xdr:to>
    <xdr:graphicFrame>
      <xdr:nvGraphicFramePr>
        <xdr:cNvPr id="1" name="Chart 1"/>
        <xdr:cNvGraphicFramePr/>
      </xdr:nvGraphicFramePr>
      <xdr:xfrm>
        <a:off x="857250" y="1190625"/>
        <a:ext cx="4495800" cy="2876550"/>
      </xdr:xfrm>
      <a:graphic>
        <a:graphicData uri="http://schemas.openxmlformats.org/drawingml/2006/chart">
          <c:chart xmlns:c="http://schemas.openxmlformats.org/drawingml/2006/chart" r:id="rId1"/>
        </a:graphicData>
      </a:graphic>
    </xdr:graphicFrame>
    <xdr:clientData/>
  </xdr:twoCellAnchor>
  <xdr:twoCellAnchor>
    <xdr:from>
      <xdr:col>1</xdr:col>
      <xdr:colOff>228600</xdr:colOff>
      <xdr:row>26</xdr:row>
      <xdr:rowOff>57150</xdr:rowOff>
    </xdr:from>
    <xdr:to>
      <xdr:col>10</xdr:col>
      <xdr:colOff>152400</xdr:colOff>
      <xdr:row>44</xdr:row>
      <xdr:rowOff>66675</xdr:rowOff>
    </xdr:to>
    <xdr:graphicFrame>
      <xdr:nvGraphicFramePr>
        <xdr:cNvPr id="2" name="Chart 4"/>
        <xdr:cNvGraphicFramePr/>
      </xdr:nvGraphicFramePr>
      <xdr:xfrm>
        <a:off x="762000" y="4267200"/>
        <a:ext cx="4724400" cy="29241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7</xdr:row>
      <xdr:rowOff>57150</xdr:rowOff>
    </xdr:from>
    <xdr:to>
      <xdr:col>10</xdr:col>
      <xdr:colOff>19050</xdr:colOff>
      <xdr:row>25</xdr:row>
      <xdr:rowOff>19050</xdr:rowOff>
    </xdr:to>
    <xdr:graphicFrame>
      <xdr:nvGraphicFramePr>
        <xdr:cNvPr id="1" name="Chart 1"/>
        <xdr:cNvGraphicFramePr/>
      </xdr:nvGraphicFramePr>
      <xdr:xfrm>
        <a:off x="857250" y="1190625"/>
        <a:ext cx="4495800" cy="2876550"/>
      </xdr:xfrm>
      <a:graphic>
        <a:graphicData uri="http://schemas.openxmlformats.org/drawingml/2006/chart">
          <c:chart xmlns:c="http://schemas.openxmlformats.org/drawingml/2006/chart" r:id="rId1"/>
        </a:graphicData>
      </a:graphic>
    </xdr:graphicFrame>
    <xdr:clientData/>
  </xdr:twoCellAnchor>
  <xdr:twoCellAnchor>
    <xdr:from>
      <xdr:col>1</xdr:col>
      <xdr:colOff>228600</xdr:colOff>
      <xdr:row>26</xdr:row>
      <xdr:rowOff>57150</xdr:rowOff>
    </xdr:from>
    <xdr:to>
      <xdr:col>10</xdr:col>
      <xdr:colOff>152400</xdr:colOff>
      <xdr:row>44</xdr:row>
      <xdr:rowOff>66675</xdr:rowOff>
    </xdr:to>
    <xdr:graphicFrame>
      <xdr:nvGraphicFramePr>
        <xdr:cNvPr id="2" name="Chart 4"/>
        <xdr:cNvGraphicFramePr/>
      </xdr:nvGraphicFramePr>
      <xdr:xfrm>
        <a:off x="762000" y="4267200"/>
        <a:ext cx="4724400" cy="2924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4-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4-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4-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47"/>
  <sheetViews>
    <sheetView tabSelected="1" zoomScale="85" zoomScaleNormal="85" zoomScalePageLayoutView="0" workbookViewId="0" topLeftCell="A1">
      <selection activeCell="A1" sqref="A1"/>
    </sheetView>
  </sheetViews>
  <sheetFormatPr defaultColWidth="9.33203125" defaultRowHeight="12.75"/>
  <cols>
    <col min="1" max="13" width="9.33203125" style="0" customWidth="1"/>
    <col min="14" max="14" width="0" style="0" hidden="1" customWidth="1"/>
    <col min="15" max="15" width="9.33203125" style="0" customWidth="1"/>
    <col min="16" max="16" width="0" style="0" hidden="1" customWidth="1"/>
  </cols>
  <sheetData>
    <row r="1" s="35" customFormat="1" ht="12.75">
      <c r="A1" s="36" t="s">
        <v>98</v>
      </c>
    </row>
    <row r="2" spans="1:2" s="35" customFormat="1" ht="12.75">
      <c r="A2" s="35" t="s">
        <v>99</v>
      </c>
      <c r="B2" s="35" t="s">
        <v>100</v>
      </c>
    </row>
    <row r="3" s="35" customFormat="1" ht="12.75">
      <c r="A3" s="35" t="s">
        <v>101</v>
      </c>
    </row>
    <row r="4" s="35" customFormat="1" ht="12.75">
      <c r="A4" s="35" t="s">
        <v>102</v>
      </c>
    </row>
    <row r="5" s="35" customFormat="1" ht="12.75"/>
    <row r="6" spans="1:21" ht="12.75" customHeight="1">
      <c r="A6" s="8"/>
      <c r="B6" s="30" t="s">
        <v>95</v>
      </c>
      <c r="C6" s="30"/>
      <c r="D6" s="30"/>
      <c r="E6" s="30"/>
      <c r="F6" s="30"/>
      <c r="G6" s="30"/>
      <c r="H6" s="30"/>
      <c r="I6" s="30"/>
      <c r="J6" s="30"/>
      <c r="K6" s="28"/>
      <c r="L6" s="28"/>
      <c r="M6" s="7"/>
      <c r="N6" s="7"/>
      <c r="O6" s="7"/>
      <c r="P6" s="7"/>
      <c r="Q6" s="7"/>
      <c r="R6" s="7"/>
      <c r="S6" s="7"/>
      <c r="T6" s="7"/>
      <c r="U6" s="7"/>
    </row>
    <row r="7" spans="2:12" ht="12.75">
      <c r="B7" s="28"/>
      <c r="C7" s="28"/>
      <c r="D7" s="28"/>
      <c r="E7" s="28"/>
      <c r="F7" s="28"/>
      <c r="G7" s="28"/>
      <c r="H7" s="28"/>
      <c r="I7" s="28"/>
      <c r="J7" s="28"/>
      <c r="K7" s="28"/>
      <c r="L7" s="28"/>
    </row>
    <row r="44" spans="1:8" ht="12.75">
      <c r="A44" s="27"/>
      <c r="B44" s="28"/>
      <c r="C44" s="28"/>
      <c r="D44" s="28"/>
      <c r="E44" s="28"/>
      <c r="F44" s="28"/>
      <c r="G44" s="28"/>
      <c r="H44" s="28"/>
    </row>
    <row r="45" spans="3:10" ht="12.75">
      <c r="C45" s="29"/>
      <c r="D45" s="29"/>
      <c r="E45" s="29"/>
      <c r="F45" s="29"/>
      <c r="G45" s="29"/>
      <c r="H45" s="29"/>
      <c r="I45" s="29"/>
      <c r="J45" s="29"/>
    </row>
    <row r="47" ht="12.75">
      <c r="B47" t="s">
        <v>16</v>
      </c>
    </row>
  </sheetData>
  <sheetProtection/>
  <mergeCells count="3">
    <mergeCell ref="A44:H44"/>
    <mergeCell ref="C45:J45"/>
    <mergeCell ref="B6:L7"/>
  </mergeCells>
  <hyperlinks>
    <hyperlink ref="A1" r:id="rId1" display="http://dx.doi.org/10.1787/pension_glance-2014-en"/>
  </hyperlinks>
  <printOptions/>
  <pageMargins left="0.7480314960629921" right="0.7480314960629921" top="0.984251968503937" bottom="0.984251968503937" header="0.5118110236220472" footer="0.5118110236220472"/>
  <pageSetup fitToHeight="1" fitToWidth="1" horizontalDpi="600" verticalDpi="600" orientation="portrait" paperSize="9" scale="95" r:id="rId3"/>
  <headerFooter alignWithMargins="0">
    <oddFooter>&amp;COECD Pensions at a Glance (2009), via www.oecd.org/els/social/pensions/PAG</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U47"/>
  <sheetViews>
    <sheetView zoomScale="85" zoomScaleNormal="85" zoomScalePageLayoutView="0" workbookViewId="0" topLeftCell="A1">
      <selection activeCell="A1" sqref="A1"/>
    </sheetView>
  </sheetViews>
  <sheetFormatPr defaultColWidth="9.33203125" defaultRowHeight="12.75"/>
  <cols>
    <col min="1" max="13" width="9.33203125" style="0" customWidth="1"/>
    <col min="14" max="14" width="0" style="0" hidden="1" customWidth="1"/>
    <col min="15" max="15" width="9.33203125" style="0" customWidth="1"/>
    <col min="16" max="16" width="0" style="0" hidden="1" customWidth="1"/>
  </cols>
  <sheetData>
    <row r="1" s="35" customFormat="1" ht="12.75">
      <c r="A1" s="36" t="s">
        <v>98</v>
      </c>
    </row>
    <row r="2" spans="1:2" s="35" customFormat="1" ht="12.75">
      <c r="A2" s="35" t="s">
        <v>99</v>
      </c>
      <c r="B2" s="35" t="s">
        <v>100</v>
      </c>
    </row>
    <row r="3" s="35" customFormat="1" ht="12.75">
      <c r="A3" s="35" t="s">
        <v>101</v>
      </c>
    </row>
    <row r="4" s="35" customFormat="1" ht="12.75">
      <c r="A4" s="35" t="s">
        <v>102</v>
      </c>
    </row>
    <row r="5" s="35" customFormat="1" ht="12.75"/>
    <row r="6" spans="1:21" ht="12.75" customHeight="1">
      <c r="A6" s="8"/>
      <c r="B6" s="30" t="s">
        <v>97</v>
      </c>
      <c r="C6" s="30"/>
      <c r="D6" s="30"/>
      <c r="E6" s="30"/>
      <c r="F6" s="30"/>
      <c r="G6" s="30"/>
      <c r="H6" s="30"/>
      <c r="I6" s="30"/>
      <c r="J6" s="30"/>
      <c r="K6" s="28"/>
      <c r="L6" s="28"/>
      <c r="M6" s="7"/>
      <c r="N6" s="7"/>
      <c r="O6" s="7"/>
      <c r="P6" s="7"/>
      <c r="Q6" s="7"/>
      <c r="R6" s="7"/>
      <c r="S6" s="7"/>
      <c r="T6" s="7"/>
      <c r="U6" s="7"/>
    </row>
    <row r="7" spans="2:12" ht="12.75">
      <c r="B7" s="28"/>
      <c r="C7" s="28"/>
      <c r="D7" s="28"/>
      <c r="E7" s="28"/>
      <c r="F7" s="28"/>
      <c r="G7" s="28"/>
      <c r="H7" s="28"/>
      <c r="I7" s="28"/>
      <c r="J7" s="28"/>
      <c r="K7" s="28"/>
      <c r="L7" s="28"/>
    </row>
    <row r="44" spans="1:8" ht="12.75">
      <c r="A44" s="27"/>
      <c r="B44" s="28"/>
      <c r="C44" s="28"/>
      <c r="D44" s="28"/>
      <c r="E44" s="28"/>
      <c r="F44" s="28"/>
      <c r="G44" s="28"/>
      <c r="H44" s="28"/>
    </row>
    <row r="45" spans="3:10" ht="12.75">
      <c r="C45" s="29"/>
      <c r="D45" s="29"/>
      <c r="E45" s="29"/>
      <c r="F45" s="29"/>
      <c r="G45" s="29"/>
      <c r="H45" s="29"/>
      <c r="I45" s="29"/>
      <c r="J45" s="29"/>
    </row>
    <row r="47" ht="12.75">
      <c r="B47" t="s">
        <v>96</v>
      </c>
    </row>
  </sheetData>
  <sheetProtection/>
  <mergeCells count="3">
    <mergeCell ref="B6:L7"/>
    <mergeCell ref="A44:H44"/>
    <mergeCell ref="C45:J45"/>
  </mergeCells>
  <hyperlinks>
    <hyperlink ref="A1" r:id="rId1" display="http://dx.doi.org/10.1787/pension_glance-2014-en"/>
  </hyperlinks>
  <printOptions/>
  <pageMargins left="0.7480314960629921" right="0.7480314960629921" top="0.984251968503937" bottom="0.984251968503937" header="0.5118110236220472" footer="0.5118110236220472"/>
  <pageSetup fitToHeight="1" fitToWidth="1" horizontalDpi="600" verticalDpi="600" orientation="portrait" paperSize="9" scale="95" r:id="rId3"/>
  <headerFooter alignWithMargins="0">
    <oddFooter>&amp;COECD Pensions at a Glance (2009), via www.oecd.org/els/social/pensions/PAG</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T97"/>
  <sheetViews>
    <sheetView zoomScalePageLayoutView="0" workbookViewId="0" topLeftCell="A1">
      <selection activeCell="J37" sqref="J37"/>
    </sheetView>
  </sheetViews>
  <sheetFormatPr defaultColWidth="9.33203125" defaultRowHeight="12.75"/>
  <cols>
    <col min="8" max="8" width="13.83203125" style="0" customWidth="1"/>
    <col min="9" max="10" width="12.16015625" style="0" bestFit="1" customWidth="1"/>
    <col min="14" max="14" width="18.33203125" style="0" customWidth="1"/>
    <col min="15" max="15" width="33.66015625" style="0" customWidth="1"/>
    <col min="16" max="16" width="29.16015625" style="0" customWidth="1"/>
    <col min="17" max="17" width="11.5" style="0" bestFit="1" customWidth="1"/>
    <col min="18" max="18" width="17.66015625" style="0" bestFit="1" customWidth="1"/>
  </cols>
  <sheetData>
    <row r="1" s="35" customFormat="1" ht="12.75">
      <c r="A1" s="36" t="s">
        <v>98</v>
      </c>
    </row>
    <row r="2" spans="1:2" s="35" customFormat="1" ht="12.75">
      <c r="A2" s="35" t="s">
        <v>99</v>
      </c>
      <c r="B2" s="35" t="s">
        <v>100</v>
      </c>
    </row>
    <row r="3" s="35" customFormat="1" ht="12.75">
      <c r="A3" s="35" t="s">
        <v>101</v>
      </c>
    </row>
    <row r="4" s="35" customFormat="1" ht="12.75">
      <c r="A4" s="35" t="s">
        <v>102</v>
      </c>
    </row>
    <row r="5" s="35" customFormat="1" ht="12.75"/>
    <row r="6" spans="1:18" ht="12.75">
      <c r="A6" s="14" t="s">
        <v>18</v>
      </c>
      <c r="C6" s="3" t="s">
        <v>17</v>
      </c>
      <c r="E6" t="s">
        <v>2</v>
      </c>
      <c r="I6" s="34" t="s">
        <v>4</v>
      </c>
      <c r="J6" s="34"/>
      <c r="N6" s="4"/>
      <c r="O6" s="31" t="s">
        <v>5</v>
      </c>
      <c r="P6" s="32"/>
      <c r="Q6" s="33"/>
      <c r="R6" s="15"/>
    </row>
    <row r="7" spans="3:18" ht="12.75">
      <c r="C7" t="s">
        <v>0</v>
      </c>
      <c r="D7" t="s">
        <v>3</v>
      </c>
      <c r="E7" t="s">
        <v>0</v>
      </c>
      <c r="F7" t="s">
        <v>3</v>
      </c>
      <c r="I7" s="13" t="s">
        <v>0</v>
      </c>
      <c r="J7" s="13" t="s">
        <v>3</v>
      </c>
      <c r="N7" s="4"/>
      <c r="O7" s="17" t="s">
        <v>6</v>
      </c>
      <c r="P7" s="18" t="s">
        <v>7</v>
      </c>
      <c r="Q7" s="19" t="s">
        <v>8</v>
      </c>
      <c r="R7" s="16" t="s">
        <v>9</v>
      </c>
    </row>
    <row r="8" spans="1:18" ht="12.75">
      <c r="A8" t="s">
        <v>74</v>
      </c>
      <c r="B8" s="3" t="s">
        <v>81</v>
      </c>
      <c r="C8" s="22">
        <v>42.9</v>
      </c>
      <c r="D8" s="22">
        <v>42.9</v>
      </c>
      <c r="E8" s="22">
        <v>7.3</v>
      </c>
      <c r="F8" s="22">
        <v>8.3</v>
      </c>
      <c r="G8" s="3" t="s">
        <v>89</v>
      </c>
      <c r="H8" t="s">
        <v>74</v>
      </c>
      <c r="I8">
        <f>E8*$P8</f>
        <v>328161.07370636903</v>
      </c>
      <c r="J8">
        <f>F8*$P8</f>
        <v>373114.64544696757</v>
      </c>
      <c r="N8" t="s">
        <v>74</v>
      </c>
      <c r="O8" s="20">
        <v>44717</v>
      </c>
      <c r="P8" s="21">
        <f>O8/R8</f>
        <v>44953.5717405985</v>
      </c>
      <c r="Q8" s="6"/>
      <c r="R8" s="23">
        <v>0.9947374206</v>
      </c>
    </row>
    <row r="9" spans="1:18" ht="12.75">
      <c r="A9" t="s">
        <v>12</v>
      </c>
      <c r="B9" s="3" t="s">
        <v>13</v>
      </c>
      <c r="C9" s="22">
        <v>46.7</v>
      </c>
      <c r="D9" s="22">
        <v>35.6</v>
      </c>
      <c r="E9" s="22">
        <v>7.7</v>
      </c>
      <c r="F9" s="22">
        <v>7.9</v>
      </c>
      <c r="G9" t="s">
        <v>12</v>
      </c>
      <c r="H9" t="s">
        <v>12</v>
      </c>
      <c r="I9">
        <f aca="true" t="shared" si="0" ref="I9:I33">E9*$P9</f>
        <v>90624.7880589743</v>
      </c>
      <c r="J9">
        <f aca="true" t="shared" si="1" ref="J9:J33">F9*$P9</f>
        <v>92978.6786579087</v>
      </c>
      <c r="N9" t="s">
        <v>12</v>
      </c>
      <c r="O9" s="20">
        <v>5508104</v>
      </c>
      <c r="P9" s="21">
        <f>O9/R9</f>
        <v>11769.452994671987</v>
      </c>
      <c r="Q9" s="6"/>
      <c r="R9" s="23">
        <v>467.999999872</v>
      </c>
    </row>
    <row r="10" spans="1:20" ht="12.75">
      <c r="A10" t="s">
        <v>75</v>
      </c>
      <c r="B10" s="3" t="s">
        <v>82</v>
      </c>
      <c r="C10" s="22">
        <v>45.8</v>
      </c>
      <c r="D10" s="22">
        <v>45.8</v>
      </c>
      <c r="E10" s="22">
        <v>9</v>
      </c>
      <c r="F10" s="22">
        <v>10.2</v>
      </c>
      <c r="G10" t="s">
        <v>90</v>
      </c>
      <c r="H10" t="s">
        <v>75</v>
      </c>
      <c r="I10">
        <f t="shared" si="0"/>
        <v>408542.34629831754</v>
      </c>
      <c r="J10">
        <f t="shared" si="1"/>
        <v>463014.6591380932</v>
      </c>
      <c r="N10" t="s">
        <v>75</v>
      </c>
      <c r="O10" s="20">
        <v>33871</v>
      </c>
      <c r="P10" s="21">
        <f aca="true" t="shared" si="2" ref="P10:P25">O10/R10</f>
        <v>45393.59403314639</v>
      </c>
      <c r="Q10" s="6"/>
      <c r="R10" s="23">
        <v>0.7461625527</v>
      </c>
      <c r="T10" s="3"/>
    </row>
    <row r="11" spans="1:18" ht="12.75">
      <c r="A11" t="s">
        <v>76</v>
      </c>
      <c r="B11" s="3" t="s">
        <v>83</v>
      </c>
      <c r="C11" s="22">
        <v>43.8</v>
      </c>
      <c r="D11" s="22">
        <v>43.8</v>
      </c>
      <c r="E11" s="22">
        <v>8.3</v>
      </c>
      <c r="F11" s="22">
        <v>9.5</v>
      </c>
      <c r="G11" t="s">
        <v>91</v>
      </c>
      <c r="H11" t="s">
        <v>76</v>
      </c>
      <c r="I11">
        <f t="shared" si="0"/>
        <v>471639.85746346076</v>
      </c>
      <c r="J11">
        <f t="shared" si="1"/>
        <v>539828.752518419</v>
      </c>
      <c r="N11" t="s">
        <v>76</v>
      </c>
      <c r="O11" s="20">
        <v>42400</v>
      </c>
      <c r="P11" s="21">
        <f t="shared" si="2"/>
        <v>56824.07921246515</v>
      </c>
      <c r="Q11" s="6"/>
      <c r="R11" s="23">
        <v>0.7461625527</v>
      </c>
    </row>
    <row r="12" spans="1:18" ht="12.75">
      <c r="A12" t="s">
        <v>1</v>
      </c>
      <c r="B12" s="3" t="s">
        <v>84</v>
      </c>
      <c r="C12" s="22">
        <v>39.5</v>
      </c>
      <c r="D12" s="22">
        <v>37.2</v>
      </c>
      <c r="E12" s="22">
        <v>5.8</v>
      </c>
      <c r="F12" s="22">
        <v>6.1</v>
      </c>
      <c r="G12" t="s">
        <v>46</v>
      </c>
      <c r="H12" t="s">
        <v>1</v>
      </c>
      <c r="I12">
        <f t="shared" si="0"/>
        <v>39531.26830783772</v>
      </c>
      <c r="J12">
        <f t="shared" si="1"/>
        <v>41575.98908238105</v>
      </c>
      <c r="N12" t="s">
        <v>1</v>
      </c>
      <c r="O12" s="20">
        <v>84126</v>
      </c>
      <c r="P12" s="21">
        <f t="shared" si="2"/>
        <v>6815.735915144435</v>
      </c>
      <c r="Q12" s="6"/>
      <c r="R12" s="23">
        <v>12.3429078015</v>
      </c>
    </row>
    <row r="13" spans="1:18" ht="12.75">
      <c r="A13" t="s">
        <v>77</v>
      </c>
      <c r="B13" s="3" t="s">
        <v>85</v>
      </c>
      <c r="C13" s="22">
        <v>59.1</v>
      </c>
      <c r="D13" s="22">
        <v>59.1</v>
      </c>
      <c r="E13" s="22">
        <v>7.9</v>
      </c>
      <c r="F13" s="22">
        <v>9</v>
      </c>
      <c r="G13" t="s">
        <v>77</v>
      </c>
      <c r="H13" t="s">
        <v>77</v>
      </c>
      <c r="I13">
        <f t="shared" si="0"/>
        <v>183714.39239877576</v>
      </c>
      <c r="J13">
        <f t="shared" si="1"/>
        <v>209294.8774163268</v>
      </c>
      <c r="N13" t="s">
        <v>77</v>
      </c>
      <c r="O13" s="20">
        <v>17352</v>
      </c>
      <c r="P13" s="21">
        <f t="shared" si="2"/>
        <v>23254.986379591868</v>
      </c>
      <c r="Q13" s="6"/>
      <c r="R13" s="23">
        <v>0.7461625527</v>
      </c>
    </row>
    <row r="14" spans="1:18" ht="12.75">
      <c r="A14" t="s">
        <v>78</v>
      </c>
      <c r="B14" s="3" t="s">
        <v>86</v>
      </c>
      <c r="C14" s="22">
        <v>69.9</v>
      </c>
      <c r="D14" s="22">
        <v>69.9</v>
      </c>
      <c r="E14" s="22">
        <v>12.6</v>
      </c>
      <c r="F14" s="22">
        <v>14.2</v>
      </c>
      <c r="G14" t="s">
        <v>92</v>
      </c>
      <c r="H14" t="s">
        <v>78</v>
      </c>
      <c r="I14">
        <f t="shared" si="0"/>
        <v>418546.33265891584</v>
      </c>
      <c r="J14">
        <f t="shared" si="1"/>
        <v>471695.0733140163</v>
      </c>
      <c r="N14" t="s">
        <v>78</v>
      </c>
      <c r="O14" s="20">
        <v>24786</v>
      </c>
      <c r="P14" s="21">
        <f t="shared" si="2"/>
        <v>33217.96290943777</v>
      </c>
      <c r="Q14" s="6"/>
      <c r="R14" s="23">
        <v>0.7461625527</v>
      </c>
    </row>
    <row r="15" spans="1:18" ht="12.75">
      <c r="A15" t="s">
        <v>79</v>
      </c>
      <c r="B15" s="3" t="s">
        <v>87</v>
      </c>
      <c r="C15" s="22">
        <v>31.1</v>
      </c>
      <c r="D15" s="22">
        <v>31.1</v>
      </c>
      <c r="E15" s="22">
        <v>5.4</v>
      </c>
      <c r="F15" s="22">
        <v>6.1</v>
      </c>
      <c r="G15" t="s">
        <v>93</v>
      </c>
      <c r="H15" t="s">
        <v>79</v>
      </c>
      <c r="I15">
        <f t="shared" si="0"/>
        <v>289088.8535052919</v>
      </c>
      <c r="J15">
        <f t="shared" si="1"/>
        <v>326563.33451523713</v>
      </c>
      <c r="N15" t="s">
        <v>79</v>
      </c>
      <c r="O15" s="20">
        <v>34297</v>
      </c>
      <c r="P15" s="21">
        <f t="shared" si="2"/>
        <v>53534.97287135035</v>
      </c>
      <c r="Q15" s="6"/>
      <c r="R15" s="23">
        <v>0.6406466308</v>
      </c>
    </row>
    <row r="16" spans="1:18" ht="12.75">
      <c r="A16" t="s">
        <v>80</v>
      </c>
      <c r="B16" s="3" t="s">
        <v>88</v>
      </c>
      <c r="C16" s="22">
        <v>38.3</v>
      </c>
      <c r="D16" s="22">
        <v>38.3</v>
      </c>
      <c r="E16" s="22">
        <v>6.3</v>
      </c>
      <c r="F16" s="22">
        <v>7.1</v>
      </c>
      <c r="G16" t="s">
        <v>94</v>
      </c>
      <c r="H16" t="s">
        <v>80</v>
      </c>
      <c r="I16">
        <f t="shared" si="0"/>
        <v>287834.39999999997</v>
      </c>
      <c r="J16">
        <f t="shared" si="1"/>
        <v>324384.8</v>
      </c>
      <c r="N16" t="s">
        <v>80</v>
      </c>
      <c r="O16" s="20">
        <v>45688</v>
      </c>
      <c r="P16" s="21">
        <f t="shared" si="2"/>
        <v>45688</v>
      </c>
      <c r="Q16" s="6"/>
      <c r="R16" s="23">
        <v>1</v>
      </c>
    </row>
    <row r="17" spans="1:18" ht="12.75">
      <c r="A17" t="s">
        <v>10</v>
      </c>
      <c r="B17" t="s">
        <v>14</v>
      </c>
      <c r="C17" s="22">
        <v>81</v>
      </c>
      <c r="D17" s="22">
        <v>73.3</v>
      </c>
      <c r="E17" s="22">
        <v>12</v>
      </c>
      <c r="F17" s="22">
        <v>15</v>
      </c>
      <c r="G17" t="s">
        <v>10</v>
      </c>
      <c r="H17" t="s">
        <v>10</v>
      </c>
      <c r="I17">
        <f t="shared" si="0"/>
        <v>162015.11224417895</v>
      </c>
      <c r="J17">
        <f t="shared" si="1"/>
        <v>202518.89030522367</v>
      </c>
      <c r="N17" t="s">
        <v>10</v>
      </c>
      <c r="O17" s="20">
        <v>53600</v>
      </c>
      <c r="P17" s="21">
        <f t="shared" si="2"/>
        <v>13501.259353681578</v>
      </c>
      <c r="Q17" s="6"/>
      <c r="R17" s="23">
        <v>3.9700000271</v>
      </c>
    </row>
    <row r="18" spans="1:18" ht="12.75">
      <c r="A18" t="s">
        <v>11</v>
      </c>
      <c r="B18" t="s">
        <v>15</v>
      </c>
      <c r="C18" s="22">
        <v>62.2</v>
      </c>
      <c r="D18" s="22">
        <v>56.7</v>
      </c>
      <c r="E18" s="22">
        <v>16.3</v>
      </c>
      <c r="F18" s="22">
        <v>18.9</v>
      </c>
      <c r="G18" t="s">
        <v>42</v>
      </c>
      <c r="H18" t="s">
        <v>11</v>
      </c>
      <c r="I18">
        <f t="shared" si="0"/>
        <v>162459.9313815843</v>
      </c>
      <c r="J18">
        <f t="shared" si="1"/>
        <v>188373.78546699035</v>
      </c>
      <c r="N18" t="s">
        <v>11</v>
      </c>
      <c r="O18" s="20">
        <v>16545</v>
      </c>
      <c r="P18" s="21">
        <f t="shared" si="2"/>
        <v>9966.866955925416</v>
      </c>
      <c r="Q18" s="6"/>
      <c r="R18" s="23">
        <v>1.6600000856</v>
      </c>
    </row>
    <row r="19" spans="1:18" ht="12.75">
      <c r="A19" t="s">
        <v>19</v>
      </c>
      <c r="B19" t="s">
        <v>55</v>
      </c>
      <c r="C19" s="22">
        <v>50.3</v>
      </c>
      <c r="D19" s="22">
        <v>50.3</v>
      </c>
      <c r="E19" s="22">
        <v>7.9</v>
      </c>
      <c r="F19" s="22">
        <v>9.5</v>
      </c>
      <c r="G19" t="s">
        <v>19</v>
      </c>
      <c r="H19" t="s">
        <v>19</v>
      </c>
      <c r="I19">
        <f t="shared" si="0"/>
        <v>172844.1</v>
      </c>
      <c r="J19">
        <f t="shared" si="1"/>
        <v>207850.5</v>
      </c>
      <c r="N19" t="s">
        <v>19</v>
      </c>
      <c r="O19" s="20">
        <v>21879</v>
      </c>
      <c r="P19" s="21">
        <f t="shared" si="2"/>
        <v>21879</v>
      </c>
      <c r="Q19" s="6"/>
      <c r="R19" s="23">
        <v>1</v>
      </c>
    </row>
    <row r="20" spans="1:18" ht="12.75">
      <c r="A20" t="s">
        <v>20</v>
      </c>
      <c r="B20" t="s">
        <v>54</v>
      </c>
      <c r="C20" s="22">
        <v>58.7</v>
      </c>
      <c r="D20" s="22">
        <v>58.7</v>
      </c>
      <c r="E20" s="22">
        <v>9.7</v>
      </c>
      <c r="F20" s="22">
        <v>12.2</v>
      </c>
      <c r="G20" t="s">
        <v>20</v>
      </c>
      <c r="H20" t="s">
        <v>20</v>
      </c>
      <c r="I20">
        <f t="shared" si="0"/>
        <v>134830</v>
      </c>
      <c r="J20">
        <f t="shared" si="1"/>
        <v>169580</v>
      </c>
      <c r="N20" t="s">
        <v>20</v>
      </c>
      <c r="O20" s="20">
        <v>27800</v>
      </c>
      <c r="P20" s="21">
        <f t="shared" si="2"/>
        <v>13900</v>
      </c>
      <c r="Q20" s="6"/>
      <c r="R20" s="23">
        <v>2</v>
      </c>
    </row>
    <row r="21" spans="1:18" ht="12.75">
      <c r="A21" t="s">
        <v>21</v>
      </c>
      <c r="B21" t="s">
        <v>59</v>
      </c>
      <c r="C21" s="22">
        <v>67.5</v>
      </c>
      <c r="D21" s="22">
        <v>67.5</v>
      </c>
      <c r="E21" s="22">
        <v>12.9</v>
      </c>
      <c r="F21" s="22">
        <v>14.4</v>
      </c>
      <c r="G21" t="s">
        <v>41</v>
      </c>
      <c r="H21" t="s">
        <v>21</v>
      </c>
      <c r="I21">
        <f t="shared" si="0"/>
        <v>56936.932197677845</v>
      </c>
      <c r="J21">
        <f t="shared" si="1"/>
        <v>63557.50570903573</v>
      </c>
      <c r="N21" t="s">
        <v>21</v>
      </c>
      <c r="O21" s="20">
        <v>8650</v>
      </c>
      <c r="P21" s="21">
        <f t="shared" si="2"/>
        <v>4413.715674238592</v>
      </c>
      <c r="Q21" s="6"/>
      <c r="R21" s="23">
        <v>1.9598000049</v>
      </c>
    </row>
    <row r="22" spans="1:18" ht="12.75">
      <c r="A22" t="s">
        <v>22</v>
      </c>
      <c r="B22" t="s">
        <v>71</v>
      </c>
      <c r="C22" s="22">
        <v>40.9</v>
      </c>
      <c r="D22" s="22">
        <v>40.9</v>
      </c>
      <c r="E22" s="22">
        <v>9.4</v>
      </c>
      <c r="F22" s="22">
        <v>10.5</v>
      </c>
      <c r="G22" t="s">
        <v>22</v>
      </c>
      <c r="H22" t="s">
        <v>22</v>
      </c>
      <c r="I22">
        <f t="shared" si="0"/>
        <v>17289.544157979803</v>
      </c>
      <c r="J22">
        <f t="shared" si="1"/>
        <v>19312.788687105098</v>
      </c>
      <c r="N22" t="s">
        <v>22</v>
      </c>
      <c r="O22" s="20">
        <v>12801.62</v>
      </c>
      <c r="P22" s="21">
        <f t="shared" si="2"/>
        <v>1839.3132082957236</v>
      </c>
      <c r="Q22" s="6"/>
      <c r="R22" s="23">
        <v>6.9600000382</v>
      </c>
    </row>
    <row r="23" spans="1:18" ht="12.75">
      <c r="A23" s="3" t="s">
        <v>23</v>
      </c>
      <c r="B23" t="s">
        <v>68</v>
      </c>
      <c r="C23" s="22">
        <v>77.1</v>
      </c>
      <c r="D23" s="22">
        <v>71.6</v>
      </c>
      <c r="E23" s="22">
        <v>12.9</v>
      </c>
      <c r="F23" s="22">
        <v>15.3</v>
      </c>
      <c r="G23" t="s">
        <v>23</v>
      </c>
      <c r="H23" s="3" t="s">
        <v>23</v>
      </c>
      <c r="I23">
        <f t="shared" si="0"/>
        <v>80835.50913829678</v>
      </c>
      <c r="J23">
        <f t="shared" si="1"/>
        <v>95874.6736291427</v>
      </c>
      <c r="N23" s="3" t="s">
        <v>23</v>
      </c>
      <c r="O23" s="20">
        <v>12000000</v>
      </c>
      <c r="P23" s="21">
        <f t="shared" si="2"/>
        <v>6266.318537852463</v>
      </c>
      <c r="Q23" s="6"/>
      <c r="R23" s="23">
        <v>1915.000000002</v>
      </c>
    </row>
    <row r="24" spans="1:18" ht="12.75">
      <c r="A24" t="s">
        <v>24</v>
      </c>
      <c r="B24" t="s">
        <v>64</v>
      </c>
      <c r="C24" s="22">
        <v>83.8</v>
      </c>
      <c r="D24" s="22">
        <v>83.8</v>
      </c>
      <c r="E24" s="22">
        <v>13.4</v>
      </c>
      <c r="F24" s="22">
        <v>15</v>
      </c>
      <c r="G24" t="s">
        <v>24</v>
      </c>
      <c r="H24" t="s">
        <v>24</v>
      </c>
      <c r="I24">
        <f t="shared" si="0"/>
        <v>103124.22534386562</v>
      </c>
      <c r="J24">
        <f t="shared" si="1"/>
        <v>115437.56568343166</v>
      </c>
      <c r="N24" t="s">
        <v>24</v>
      </c>
      <c r="O24" s="20">
        <v>3871776</v>
      </c>
      <c r="P24" s="21">
        <f t="shared" si="2"/>
        <v>7695.8377122287775</v>
      </c>
      <c r="Q24" s="6"/>
      <c r="R24" s="23">
        <v>503.1000061043</v>
      </c>
    </row>
    <row r="25" spans="1:18" ht="12.75">
      <c r="A25" t="s">
        <v>25</v>
      </c>
      <c r="B25" t="s">
        <v>50</v>
      </c>
      <c r="C25" s="22">
        <v>24</v>
      </c>
      <c r="D25" s="22">
        <v>24</v>
      </c>
      <c r="E25" s="22">
        <v>4.2</v>
      </c>
      <c r="F25" s="22">
        <v>4.6</v>
      </c>
      <c r="G25" t="s">
        <v>43</v>
      </c>
      <c r="H25" t="s">
        <v>25</v>
      </c>
      <c r="I25">
        <f t="shared" si="0"/>
        <v>21324.709239976197</v>
      </c>
      <c r="J25">
        <f t="shared" si="1"/>
        <v>23355.633929497733</v>
      </c>
      <c r="N25" t="s">
        <v>25</v>
      </c>
      <c r="O25" s="20">
        <v>188876</v>
      </c>
      <c r="P25" s="21">
        <f t="shared" si="2"/>
        <v>5077.311723803856</v>
      </c>
      <c r="Q25" s="6"/>
      <c r="R25" s="23">
        <v>37.2000007631</v>
      </c>
    </row>
    <row r="26" spans="1:18" ht="12.75">
      <c r="A26" t="s">
        <v>26</v>
      </c>
      <c r="B26" t="s">
        <v>66</v>
      </c>
      <c r="C26" s="22">
        <v>99.1</v>
      </c>
      <c r="D26" s="22">
        <v>99.1</v>
      </c>
      <c r="E26" s="22">
        <v>23.2</v>
      </c>
      <c r="F26" s="22">
        <v>25.6</v>
      </c>
      <c r="G26" t="s">
        <v>26</v>
      </c>
      <c r="H26" t="s">
        <v>26</v>
      </c>
      <c r="I26">
        <f t="shared" si="0"/>
        <v>101504.64</v>
      </c>
      <c r="J26">
        <f t="shared" si="1"/>
        <v>112005.12</v>
      </c>
      <c r="N26" t="s">
        <v>26</v>
      </c>
      <c r="O26" s="20">
        <v>4375.2</v>
      </c>
      <c r="P26" s="21">
        <f>O26/R26</f>
        <v>4375.2</v>
      </c>
      <c r="Q26" s="6"/>
      <c r="R26" s="23">
        <v>1</v>
      </c>
    </row>
    <row r="27" spans="1:18" ht="12.75">
      <c r="A27" t="s">
        <v>27</v>
      </c>
      <c r="B27" t="s">
        <v>65</v>
      </c>
      <c r="C27" s="22">
        <v>49</v>
      </c>
      <c r="D27" s="22">
        <v>47.3</v>
      </c>
      <c r="E27" s="22">
        <v>10.1</v>
      </c>
      <c r="F27" s="22">
        <v>12.2</v>
      </c>
      <c r="G27" t="s">
        <v>27</v>
      </c>
      <c r="H27" t="s">
        <v>27</v>
      </c>
      <c r="I27">
        <f t="shared" si="0"/>
        <v>4272.011428571429</v>
      </c>
      <c r="J27">
        <f t="shared" si="1"/>
        <v>5160.251428571429</v>
      </c>
      <c r="N27" t="s">
        <v>27</v>
      </c>
      <c r="O27" s="20">
        <v>3701</v>
      </c>
      <c r="P27" s="21">
        <f aca="true" t="shared" si="3" ref="P27:P40">O27/R27</f>
        <v>422.9714285714286</v>
      </c>
      <c r="Q27" s="6"/>
      <c r="R27" s="23">
        <v>8.75</v>
      </c>
    </row>
    <row r="28" spans="1:18" ht="12.75">
      <c r="A28" s="3" t="s">
        <v>28</v>
      </c>
      <c r="B28" t="s">
        <v>58</v>
      </c>
      <c r="C28" s="22">
        <v>71.4</v>
      </c>
      <c r="D28" s="22">
        <v>71.4</v>
      </c>
      <c r="E28" s="22">
        <v>14.5</v>
      </c>
      <c r="F28" s="22">
        <v>16.4</v>
      </c>
      <c r="G28" t="s">
        <v>28</v>
      </c>
      <c r="H28" s="3" t="s">
        <v>28</v>
      </c>
      <c r="I28">
        <f t="shared" si="0"/>
        <v>39644.62925462122</v>
      </c>
      <c r="J28">
        <f t="shared" si="1"/>
        <v>44839.44274315779</v>
      </c>
      <c r="N28" s="3" t="s">
        <v>28</v>
      </c>
      <c r="O28" s="20">
        <v>21909.81</v>
      </c>
      <c r="P28" s="21">
        <f t="shared" si="3"/>
        <v>2734.1123623876706</v>
      </c>
      <c r="Q28" s="6"/>
      <c r="R28" s="23">
        <v>8.0135002136</v>
      </c>
    </row>
    <row r="29" spans="1:18" ht="12.75">
      <c r="A29" t="s">
        <v>29</v>
      </c>
      <c r="B29" t="s">
        <v>72</v>
      </c>
      <c r="C29" s="22">
        <v>68.4</v>
      </c>
      <c r="D29" s="22">
        <v>68.4</v>
      </c>
      <c r="E29" s="22">
        <v>13.8</v>
      </c>
      <c r="F29" s="22">
        <v>16.6</v>
      </c>
      <c r="G29" t="s">
        <v>44</v>
      </c>
      <c r="H29" t="s">
        <v>29</v>
      </c>
      <c r="I29">
        <f t="shared" si="0"/>
        <v>39675.78839074435</v>
      </c>
      <c r="J29">
        <f t="shared" si="1"/>
        <v>47725.94835408378</v>
      </c>
      <c r="N29" t="s">
        <v>29</v>
      </c>
      <c r="O29" s="20">
        <v>584211.6</v>
      </c>
      <c r="P29" s="21">
        <f t="shared" si="3"/>
        <v>2875.057129764083</v>
      </c>
      <c r="Q29" s="6"/>
      <c r="R29" s="23">
        <v>203.1999969503</v>
      </c>
    </row>
    <row r="30" spans="1:18" ht="12.75">
      <c r="A30" s="3" t="s">
        <v>30</v>
      </c>
      <c r="B30" t="s">
        <v>51</v>
      </c>
      <c r="C30" s="22">
        <v>31.4</v>
      </c>
      <c r="D30" s="22">
        <v>31.4</v>
      </c>
      <c r="E30" s="22">
        <v>7</v>
      </c>
      <c r="F30" s="22">
        <v>7.7</v>
      </c>
      <c r="G30" t="s">
        <v>45</v>
      </c>
      <c r="H30" s="3" t="s">
        <v>30</v>
      </c>
      <c r="I30">
        <f t="shared" si="0"/>
        <v>4782.109433914142</v>
      </c>
      <c r="J30">
        <f t="shared" si="1"/>
        <v>5260.320377305557</v>
      </c>
      <c r="N30" s="3" t="s">
        <v>30</v>
      </c>
      <c r="O30" s="20">
        <v>27155.55</v>
      </c>
      <c r="P30" s="21">
        <f t="shared" si="3"/>
        <v>683.1584905591632</v>
      </c>
      <c r="Q30" s="6"/>
      <c r="R30" s="23">
        <v>39.7500000004</v>
      </c>
    </row>
    <row r="31" spans="1:18" ht="12.75">
      <c r="A31" t="s">
        <v>31</v>
      </c>
      <c r="B31" t="s">
        <v>56</v>
      </c>
      <c r="C31" s="22">
        <v>68.4</v>
      </c>
      <c r="D31" s="22">
        <v>64.1</v>
      </c>
      <c r="E31" s="22">
        <v>12.6</v>
      </c>
      <c r="F31" s="22">
        <v>16.1</v>
      </c>
      <c r="G31" t="s">
        <v>31</v>
      </c>
      <c r="H31" t="s">
        <v>31</v>
      </c>
      <c r="I31">
        <f t="shared" si="0"/>
        <v>39608.07736795037</v>
      </c>
      <c r="J31">
        <f t="shared" si="1"/>
        <v>50610.321081269925</v>
      </c>
      <c r="N31" t="s">
        <v>31</v>
      </c>
      <c r="O31" s="20">
        <v>59396.4</v>
      </c>
      <c r="P31" s="21">
        <f t="shared" si="3"/>
        <v>3143.498203805585</v>
      </c>
      <c r="Q31" s="6"/>
      <c r="R31" s="23">
        <v>18.8950004578</v>
      </c>
    </row>
    <row r="32" spans="1:18" ht="12.75">
      <c r="A32" t="s">
        <v>32</v>
      </c>
      <c r="B32" t="s">
        <v>67</v>
      </c>
      <c r="C32" s="22">
        <v>73.7</v>
      </c>
      <c r="D32" s="22">
        <v>73.7</v>
      </c>
      <c r="E32" s="22">
        <v>11.9</v>
      </c>
      <c r="F32" s="22">
        <v>13.1</v>
      </c>
      <c r="G32" t="s">
        <v>32</v>
      </c>
      <c r="H32" t="s">
        <v>32</v>
      </c>
      <c r="I32">
        <f t="shared" si="0"/>
        <v>60403.03936608966</v>
      </c>
      <c r="J32">
        <f t="shared" si="1"/>
        <v>66494.10215930878</v>
      </c>
      <c r="N32" t="s">
        <v>32</v>
      </c>
      <c r="O32" s="20">
        <v>429927.5</v>
      </c>
      <c r="P32" s="21">
        <f t="shared" si="3"/>
        <v>5075.885661015937</v>
      </c>
      <c r="Q32" s="6"/>
      <c r="R32" s="23">
        <v>84.6999969487</v>
      </c>
    </row>
    <row r="33" spans="1:18" ht="12.75">
      <c r="A33" t="s">
        <v>33</v>
      </c>
      <c r="B33" t="s">
        <v>60</v>
      </c>
      <c r="C33" s="22">
        <v>91.5</v>
      </c>
      <c r="D33" s="22">
        <v>91.5</v>
      </c>
      <c r="E33" s="22">
        <v>21.7</v>
      </c>
      <c r="F33" s="22">
        <v>24.2</v>
      </c>
      <c r="G33" s="3" t="s">
        <v>33</v>
      </c>
      <c r="H33" t="s">
        <v>33</v>
      </c>
      <c r="I33">
        <f t="shared" si="0"/>
        <v>31454.336</v>
      </c>
      <c r="J33">
        <f t="shared" si="1"/>
        <v>35078.10742857143</v>
      </c>
      <c r="N33" t="s">
        <v>33</v>
      </c>
      <c r="O33" s="20">
        <v>31708</v>
      </c>
      <c r="P33" s="21">
        <f t="shared" si="3"/>
        <v>1449.5085714285715</v>
      </c>
      <c r="Q33" s="6"/>
      <c r="R33" s="23">
        <v>21.875</v>
      </c>
    </row>
    <row r="34" spans="1:18" ht="12.75">
      <c r="A34" t="s">
        <v>34</v>
      </c>
      <c r="B34" t="s">
        <v>62</v>
      </c>
      <c r="C34" s="22">
        <v>82.6</v>
      </c>
      <c r="D34" s="22">
        <v>76.7</v>
      </c>
      <c r="E34" s="22">
        <v>13.8</v>
      </c>
      <c r="F34" s="22">
        <v>15</v>
      </c>
      <c r="G34" t="s">
        <v>47</v>
      </c>
      <c r="H34" t="s">
        <v>34</v>
      </c>
      <c r="I34">
        <f aca="true" t="shared" si="4" ref="I34:I40">E34*$P34</f>
        <v>104783.40000000001</v>
      </c>
      <c r="J34">
        <f aca="true" t="shared" si="5" ref="J34:J40">F34*$P34</f>
        <v>113895</v>
      </c>
      <c r="N34" s="25" t="s">
        <v>34</v>
      </c>
      <c r="O34" s="20">
        <v>7593</v>
      </c>
      <c r="P34" s="21">
        <f t="shared" si="3"/>
        <v>7593</v>
      </c>
      <c r="Q34" s="5"/>
      <c r="R34" s="23">
        <v>1</v>
      </c>
    </row>
    <row r="35" spans="1:18" ht="12.75">
      <c r="A35" t="s">
        <v>35</v>
      </c>
      <c r="B35" t="s">
        <v>69</v>
      </c>
      <c r="C35" s="22">
        <v>109.6</v>
      </c>
      <c r="D35" s="22">
        <v>109.6</v>
      </c>
      <c r="E35" s="22">
        <v>18.5</v>
      </c>
      <c r="F35" s="22">
        <v>20</v>
      </c>
      <c r="G35" t="s">
        <v>35</v>
      </c>
      <c r="H35" t="s">
        <v>35</v>
      </c>
      <c r="I35">
        <f t="shared" si="4"/>
        <v>73597.82608643174</v>
      </c>
      <c r="J35">
        <f t="shared" si="5"/>
        <v>79565.21739073702</v>
      </c>
      <c r="N35" s="25" t="s">
        <v>35</v>
      </c>
      <c r="O35" s="20">
        <v>18300000</v>
      </c>
      <c r="P35" s="21">
        <f t="shared" si="3"/>
        <v>3978.260869536851</v>
      </c>
      <c r="Q35" s="5"/>
      <c r="R35" s="23">
        <v>4600.0000000328</v>
      </c>
    </row>
    <row r="36" spans="1:18" ht="12.75">
      <c r="A36" t="s">
        <v>36</v>
      </c>
      <c r="B36" t="s">
        <v>61</v>
      </c>
      <c r="C36" s="22">
        <v>61.2</v>
      </c>
      <c r="D36" s="22">
        <v>61.2</v>
      </c>
      <c r="E36" s="22">
        <v>10.3</v>
      </c>
      <c r="F36" s="22">
        <v>11.5</v>
      </c>
      <c r="G36" t="s">
        <v>48</v>
      </c>
      <c r="H36" t="s">
        <v>36</v>
      </c>
      <c r="I36">
        <f t="shared" si="4"/>
        <v>53537.48927760989</v>
      </c>
      <c r="J36">
        <f t="shared" si="5"/>
        <v>59774.86666917609</v>
      </c>
      <c r="N36" s="25" t="s">
        <v>36</v>
      </c>
      <c r="O36" s="20">
        <v>14579.87</v>
      </c>
      <c r="P36" s="21">
        <f t="shared" si="3"/>
        <v>5197.814492971834</v>
      </c>
      <c r="Q36" s="5"/>
      <c r="R36" s="23">
        <v>2.8050000668</v>
      </c>
    </row>
    <row r="37" spans="1:18" ht="12.75">
      <c r="A37" t="s">
        <v>37</v>
      </c>
      <c r="B37" t="s">
        <v>53</v>
      </c>
      <c r="C37" s="22">
        <v>29.7</v>
      </c>
      <c r="D37" s="22">
        <v>29.7</v>
      </c>
      <c r="E37" s="22">
        <v>7.2</v>
      </c>
      <c r="F37" s="22">
        <v>8.3</v>
      </c>
      <c r="G37" t="s">
        <v>37</v>
      </c>
      <c r="H37" t="s">
        <v>37</v>
      </c>
      <c r="I37">
        <f t="shared" si="4"/>
        <v>56428.3386879843</v>
      </c>
      <c r="J37">
        <f t="shared" si="5"/>
        <v>65049.33487642636</v>
      </c>
      <c r="N37" s="25" t="s">
        <v>37</v>
      </c>
      <c r="O37" s="20">
        <v>21239</v>
      </c>
      <c r="P37" s="21">
        <f t="shared" si="3"/>
        <v>7837.269262220042</v>
      </c>
      <c r="Q37" s="5"/>
      <c r="R37" s="23">
        <v>2.7100000382</v>
      </c>
    </row>
    <row r="38" spans="1:18" ht="12.75">
      <c r="A38" t="s">
        <v>38</v>
      </c>
      <c r="B38" t="s">
        <v>57</v>
      </c>
      <c r="C38" s="22">
        <v>42.7</v>
      </c>
      <c r="D38" s="22">
        <v>42.7</v>
      </c>
      <c r="E38" s="22">
        <v>9</v>
      </c>
      <c r="F38" s="22">
        <v>10.7</v>
      </c>
      <c r="G38" t="s">
        <v>49</v>
      </c>
      <c r="H38" t="s">
        <v>38</v>
      </c>
      <c r="I38">
        <f t="shared" si="4"/>
        <v>102821.44862925031</v>
      </c>
      <c r="J38">
        <f t="shared" si="5"/>
        <v>122243.27781477536</v>
      </c>
      <c r="N38" s="25" t="s">
        <v>38</v>
      </c>
      <c r="O38" s="20">
        <v>72432</v>
      </c>
      <c r="P38" s="21">
        <f t="shared" si="3"/>
        <v>11424.605403250034</v>
      </c>
      <c r="Q38" s="5"/>
      <c r="R38" s="23">
        <v>6.3400001526</v>
      </c>
    </row>
    <row r="39" spans="1:18" ht="12.75">
      <c r="A39" t="s">
        <v>39</v>
      </c>
      <c r="B39" t="s">
        <v>52</v>
      </c>
      <c r="C39" s="22">
        <v>59.5</v>
      </c>
      <c r="D39" s="22">
        <v>59.5</v>
      </c>
      <c r="E39" s="22">
        <v>12.5</v>
      </c>
      <c r="F39" s="22">
        <v>14.9</v>
      </c>
      <c r="G39" t="s">
        <v>39</v>
      </c>
      <c r="H39" t="s">
        <v>39</v>
      </c>
      <c r="I39">
        <f t="shared" si="4"/>
        <v>142779.23529930698</v>
      </c>
      <c r="J39">
        <f t="shared" si="5"/>
        <v>170192.84847677394</v>
      </c>
      <c r="N39" s="25" t="s">
        <v>39</v>
      </c>
      <c r="O39" s="20">
        <v>226162.3</v>
      </c>
      <c r="P39" s="21">
        <f t="shared" si="3"/>
        <v>11422.33882394456</v>
      </c>
      <c r="Q39" s="5"/>
      <c r="R39" s="23">
        <v>19.7999992371</v>
      </c>
    </row>
    <row r="40" spans="1:18" ht="12.75">
      <c r="A40" t="s">
        <v>40</v>
      </c>
      <c r="B40" t="s">
        <v>70</v>
      </c>
      <c r="C40" s="22">
        <v>96.9</v>
      </c>
      <c r="D40" s="22">
        <v>91.9</v>
      </c>
      <c r="E40" s="22">
        <v>18.2</v>
      </c>
      <c r="F40" s="22">
        <v>21.7</v>
      </c>
      <c r="G40" t="s">
        <v>40</v>
      </c>
      <c r="H40" t="s">
        <v>40</v>
      </c>
      <c r="I40">
        <f t="shared" si="4"/>
        <v>181272</v>
      </c>
      <c r="J40">
        <f t="shared" si="5"/>
        <v>216132</v>
      </c>
      <c r="N40" s="25" t="s">
        <v>40</v>
      </c>
      <c r="O40" s="20">
        <v>42828</v>
      </c>
      <c r="P40" s="21">
        <f t="shared" si="3"/>
        <v>9960</v>
      </c>
      <c r="Q40" s="5"/>
      <c r="R40" s="23">
        <v>4.3</v>
      </c>
    </row>
    <row r="41" spans="1:18" ht="12.75">
      <c r="A41" s="1" t="s">
        <v>63</v>
      </c>
      <c r="B41" s="1" t="s">
        <v>63</v>
      </c>
      <c r="C41" s="26">
        <f>AVERAGE(C9,C12,C17:C40)</f>
        <v>64.1076923076923</v>
      </c>
      <c r="D41" s="26">
        <f>AVERAGE(D9,D12,D17:D40)</f>
        <v>62.223076923076924</v>
      </c>
      <c r="E41" s="26">
        <f>AVERAGE(E9,E12,E17:E40)</f>
        <v>12.173076923076923</v>
      </c>
      <c r="F41" s="26">
        <f>AVERAGE(F9,F12,F17:F40)</f>
        <v>13.976923076923073</v>
      </c>
      <c r="G41" s="1" t="s">
        <v>63</v>
      </c>
      <c r="H41" s="1" t="s">
        <v>63</v>
      </c>
      <c r="I41">
        <f>AVERAGE(I9,I12,I17:I40)</f>
        <v>79937.7111266479</v>
      </c>
      <c r="J41">
        <f>AVERAGE(J9,J12,J17:J40)</f>
        <v>92863.16038272594</v>
      </c>
      <c r="N41" s="12"/>
      <c r="O41" s="5"/>
      <c r="P41" s="5"/>
      <c r="Q41" s="5"/>
      <c r="R41" s="11"/>
    </row>
    <row r="42" spans="14:18" ht="12.75">
      <c r="N42" s="9"/>
      <c r="O42" s="9"/>
      <c r="P42" s="10"/>
      <c r="Q42" s="9"/>
      <c r="R42" s="9"/>
    </row>
    <row r="44" ht="12.75">
      <c r="G44" t="s">
        <v>73</v>
      </c>
    </row>
    <row r="51" ht="12.75">
      <c r="P51" s="24"/>
    </row>
    <row r="53" spans="6:16" ht="12.75">
      <c r="F53" s="1"/>
      <c r="P53" s="24"/>
    </row>
    <row r="61" spans="1:5" ht="12.75">
      <c r="A61" s="3"/>
      <c r="B61" s="2"/>
      <c r="C61" s="2"/>
      <c r="D61" s="2"/>
      <c r="E61" s="2"/>
    </row>
    <row r="64" ht="12.75">
      <c r="P64" s="24"/>
    </row>
    <row r="66" ht="12.75">
      <c r="A66" s="3"/>
    </row>
    <row r="68" spans="1:16" ht="12.75">
      <c r="A68" s="3"/>
      <c r="C68" s="2"/>
      <c r="D68" s="2"/>
      <c r="E68" s="2"/>
      <c r="F68" s="2"/>
      <c r="P68" s="24"/>
    </row>
    <row r="90" ht="12.75">
      <c r="G90" t="s">
        <v>73</v>
      </c>
    </row>
    <row r="91" ht="12.75">
      <c r="G91" t="s">
        <v>73</v>
      </c>
    </row>
    <row r="92" ht="12.75">
      <c r="G92" t="s">
        <v>73</v>
      </c>
    </row>
    <row r="93" ht="12.75">
      <c r="G93" t="s">
        <v>73</v>
      </c>
    </row>
    <row r="94" ht="12.75">
      <c r="G94" t="s">
        <v>73</v>
      </c>
    </row>
    <row r="95" ht="12.75">
      <c r="G95" t="s">
        <v>73</v>
      </c>
    </row>
    <row r="96" ht="12.75">
      <c r="G96" t="s">
        <v>73</v>
      </c>
    </row>
    <row r="97" ht="12.75">
      <c r="G97" t="s">
        <v>73</v>
      </c>
    </row>
  </sheetData>
  <sheetProtection/>
  <mergeCells count="2">
    <mergeCell ref="O6:Q6"/>
    <mergeCell ref="I6:J6"/>
  </mergeCells>
  <hyperlinks>
    <hyperlink ref="A1" r:id="rId1" display="http://dx.doi.org/10.1787/pension_glance-2014-en"/>
  </hyperlinks>
  <printOptions/>
  <pageMargins left="0.7480314960629921" right="0.7480314960629921" top="0.984251968503937" bottom="0.984251968503937" header="0.5118110236220472" footer="0.5118110236220472"/>
  <pageSetup fitToHeight="1" fitToWidth="1" horizontalDpi="600" verticalDpi="600" orientation="portrait" paperSize="9" r:id="rId2"/>
  <headerFooter alignWithMargins="0">
    <oddFooter>&amp;COECD Pensions at a Glance (2009), via www.oecd.org/els/social/pensions/PAG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Axia Economics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2014-09-24T13:18:08Z</cp:lastPrinted>
  <dcterms:created xsi:type="dcterms:W3CDTF">2007-02-06T17:56:25Z</dcterms:created>
  <dcterms:modified xsi:type="dcterms:W3CDTF">2014-10-28T19:21:22Z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